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45" windowHeight="5325" activeTab="0"/>
  </bookViews>
  <sheets>
    <sheet name="市人口" sheetId="1" r:id="rId1"/>
  </sheets>
  <definedNames>
    <definedName name="_xlnm.Print_Area" localSheetId="0">'市人口'!$A$1:$P$28</definedName>
  </definedNames>
  <calcPr fullCalcOnLoad="1"/>
</workbook>
</file>

<file path=xl/sharedStrings.xml><?xml version="1.0" encoding="utf-8"?>
<sst xmlns="http://schemas.openxmlformats.org/spreadsheetml/2006/main" count="25" uniqueCount="17">
  <si>
    <r>
      <t xml:space="preserve">          </t>
    </r>
    <r>
      <rPr>
        <sz val="20"/>
        <color indexed="12"/>
        <rFont val="標準ゴシック"/>
        <family val="3"/>
      </rPr>
      <t>令和６年</t>
    </r>
    <r>
      <rPr>
        <sz val="12"/>
        <color indexed="12"/>
        <rFont val="標準ゴシック"/>
        <family val="3"/>
      </rPr>
      <t>　　　　　　　　　</t>
    </r>
    <r>
      <rPr>
        <b/>
        <sz val="12"/>
        <color indexed="12"/>
        <rFont val="標準ゴシック"/>
        <family val="3"/>
      </rPr>
      <t>　</t>
    </r>
    <r>
      <rPr>
        <b/>
        <sz val="20"/>
        <color indexed="12"/>
        <rFont val="標準ゴシック"/>
        <family val="3"/>
      </rPr>
      <t>蕨　市　の　住　民　基　本　台　帳　人　口</t>
    </r>
  </si>
  <si>
    <t>月</t>
  </si>
  <si>
    <t>日　　本　　人</t>
  </si>
  <si>
    <t>外　　国　　人</t>
  </si>
  <si>
    <t xml:space="preserve">総　　　人　　　口 </t>
  </si>
  <si>
    <t>外国人
比率％</t>
  </si>
  <si>
    <t>世     帯     数</t>
  </si>
  <si>
    <t>男</t>
  </si>
  <si>
    <t>女</t>
  </si>
  <si>
    <t>計</t>
  </si>
  <si>
    <t>日本人</t>
  </si>
  <si>
    <t>外国人</t>
  </si>
  <si>
    <t>＊</t>
  </si>
  <si>
    <t>月は１日現在</t>
  </si>
  <si>
    <t>住民基本台帳人口は、住基ネット上の数値とは相違があります。</t>
  </si>
  <si>
    <t>前年１月１日</t>
  </si>
  <si>
    <t>前年４月１日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</si>
</sst>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);[Red]\(#,##0.0\)"/>
  </numFmts>
  <fonts count="50">
    <font>
      <sz val="11"/>
      <name val="明朝"/>
      <family val="1"/>
    </font>
    <font>
      <sz val="11"/>
      <color indexed="8"/>
      <name val="ＭＳ 明朝"/>
      <family val="1"/>
    </font>
    <font>
      <sz val="6"/>
      <name val="明朝"/>
      <family val="1"/>
    </font>
    <font>
      <sz val="12"/>
      <color indexed="12"/>
      <name val="標準ゴシック"/>
      <family val="3"/>
    </font>
    <font>
      <sz val="20"/>
      <color indexed="12"/>
      <name val="標準ゴシック"/>
      <family val="3"/>
    </font>
    <font>
      <b/>
      <sz val="12"/>
      <color indexed="12"/>
      <name val="標準ゴシック"/>
      <family val="3"/>
    </font>
    <font>
      <b/>
      <sz val="20"/>
      <color indexed="12"/>
      <name val="標準ゴシック"/>
      <family val="3"/>
    </font>
    <font>
      <sz val="6"/>
      <name val="ＭＳ Ｐ明朝"/>
      <family val="1"/>
    </font>
    <font>
      <sz val="16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4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38" fontId="13" fillId="0" borderId="18" xfId="48" applyFont="1" applyBorder="1" applyAlignment="1">
      <alignment/>
    </xf>
    <xf numFmtId="38" fontId="13" fillId="0" borderId="17" xfId="48" applyFont="1" applyBorder="1" applyAlignment="1">
      <alignment/>
    </xf>
    <xf numFmtId="38" fontId="13" fillId="0" borderId="19" xfId="48" applyFont="1" applyBorder="1" applyAlignment="1">
      <alignment/>
    </xf>
    <xf numFmtId="176" fontId="13" fillId="0" borderId="17" xfId="48" applyNumberFormat="1" applyFont="1" applyBorder="1" applyAlignment="1">
      <alignment/>
    </xf>
    <xf numFmtId="176" fontId="13" fillId="0" borderId="18" xfId="48" applyNumberFormat="1" applyFont="1" applyBorder="1" applyAlignment="1">
      <alignment/>
    </xf>
    <xf numFmtId="38" fontId="13" fillId="0" borderId="20" xfId="48" applyFont="1" applyBorder="1" applyAlignment="1">
      <alignment/>
    </xf>
    <xf numFmtId="177" fontId="13" fillId="0" borderId="21" xfId="48" applyNumberFormat="1" applyFont="1" applyBorder="1" applyAlignment="1">
      <alignment horizontal="right" shrinkToFit="1"/>
    </xf>
    <xf numFmtId="0" fontId="13" fillId="0" borderId="0" xfId="0" applyFont="1" applyAlignment="1">
      <alignment/>
    </xf>
    <xf numFmtId="38" fontId="13" fillId="0" borderId="21" xfId="48" applyFont="1" applyBorder="1" applyAlignment="1">
      <alignment/>
    </xf>
    <xf numFmtId="0" fontId="13" fillId="0" borderId="22" xfId="0" applyFont="1" applyBorder="1" applyAlignment="1">
      <alignment horizontal="center"/>
    </xf>
    <xf numFmtId="38" fontId="13" fillId="0" borderId="22" xfId="48" applyFont="1" applyBorder="1" applyAlignment="1">
      <alignment/>
    </xf>
    <xf numFmtId="176" fontId="13" fillId="0" borderId="22" xfId="48" applyNumberFormat="1" applyFont="1" applyBorder="1" applyAlignment="1">
      <alignment/>
    </xf>
    <xf numFmtId="176" fontId="13" fillId="0" borderId="20" xfId="48" applyNumberFormat="1" applyFont="1" applyBorder="1" applyAlignment="1">
      <alignment/>
    </xf>
    <xf numFmtId="177" fontId="13" fillId="0" borderId="19" xfId="48" applyNumberFormat="1" applyFont="1" applyBorder="1" applyAlignment="1">
      <alignment horizontal="right" shrinkToFit="1"/>
    </xf>
    <xf numFmtId="0" fontId="13" fillId="0" borderId="23" xfId="0" applyFont="1" applyBorder="1" applyAlignment="1">
      <alignment/>
    </xf>
    <xf numFmtId="38" fontId="13" fillId="0" borderId="24" xfId="48" applyFont="1" applyBorder="1" applyAlignment="1">
      <alignment/>
    </xf>
    <xf numFmtId="0" fontId="13" fillId="0" borderId="13" xfId="0" applyFont="1" applyBorder="1" applyAlignment="1">
      <alignment horizontal="center"/>
    </xf>
    <xf numFmtId="38" fontId="13" fillId="0" borderId="12" xfId="48" applyFont="1" applyBorder="1" applyAlignment="1">
      <alignment/>
    </xf>
    <xf numFmtId="38" fontId="13" fillId="0" borderId="13" xfId="48" applyFont="1" applyBorder="1" applyAlignment="1">
      <alignment/>
    </xf>
    <xf numFmtId="38" fontId="13" fillId="0" borderId="16" xfId="48" applyFont="1" applyBorder="1" applyAlignment="1">
      <alignment/>
    </xf>
    <xf numFmtId="176" fontId="13" fillId="0" borderId="13" xfId="48" applyNumberFormat="1" applyFont="1" applyBorder="1" applyAlignment="1">
      <alignment/>
    </xf>
    <xf numFmtId="176" fontId="13" fillId="0" borderId="12" xfId="48" applyNumberFormat="1" applyFont="1" applyBorder="1" applyAlignment="1">
      <alignment/>
    </xf>
    <xf numFmtId="177" fontId="13" fillId="0" borderId="16" xfId="48" applyNumberFormat="1" applyFont="1" applyBorder="1" applyAlignment="1">
      <alignment horizontal="right" shrinkToFi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13" fillId="0" borderId="0" xfId="48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14" fillId="0" borderId="0" xfId="0" applyFont="1" applyAlignment="1">
      <alignment/>
    </xf>
    <xf numFmtId="58" fontId="15" fillId="0" borderId="0" xfId="0" applyNumberFormat="1" applyFont="1" applyAlignment="1">
      <alignment/>
    </xf>
    <xf numFmtId="177" fontId="13" fillId="0" borderId="10" xfId="48" applyNumberFormat="1" applyFont="1" applyBorder="1" applyAlignment="1">
      <alignment horizontal="right"/>
    </xf>
    <xf numFmtId="0" fontId="0" fillId="0" borderId="0" xfId="0" applyFont="1" applyAlignment="1">
      <alignment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6" fontId="9" fillId="0" borderId="26" xfId="48" applyNumberFormat="1" applyFont="1" applyBorder="1" applyAlignment="1">
      <alignment/>
    </xf>
    <xf numFmtId="176" fontId="9" fillId="0" borderId="27" xfId="48" applyNumberFormat="1" applyFont="1" applyBorder="1" applyAlignment="1">
      <alignment/>
    </xf>
    <xf numFmtId="176" fontId="9" fillId="0" borderId="25" xfId="48" applyNumberFormat="1" applyFont="1" applyBorder="1" applyAlignment="1">
      <alignment/>
    </xf>
    <xf numFmtId="177" fontId="9" fillId="0" borderId="27" xfId="48" applyNumberFormat="1" applyFont="1" applyBorder="1" applyAlignment="1">
      <alignment horizontal="right"/>
    </xf>
    <xf numFmtId="176" fontId="9" fillId="0" borderId="2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16" fillId="0" borderId="0" xfId="48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Zeros="0" tabSelected="1" zoomScale="75" zoomScaleNormal="75" zoomScaleSheetLayoutView="75" zoomScalePageLayoutView="0" workbookViewId="0" topLeftCell="B1">
      <selection activeCell="C6" sqref="C6"/>
    </sheetView>
  </sheetViews>
  <sheetFormatPr defaultColWidth="8.796875" defaultRowHeight="24" customHeight="1"/>
  <cols>
    <col min="1" max="1" width="0.1015625" style="0" hidden="1" customWidth="1"/>
    <col min="2" max="2" width="5.09765625" style="0" customWidth="1"/>
    <col min="3" max="11" width="12.59765625" style="0" customWidth="1"/>
    <col min="12" max="12" width="8.19921875" style="0" customWidth="1"/>
    <col min="13" max="13" width="2.59765625" style="0" customWidth="1"/>
    <col min="14" max="16" width="12.5" style="0" customWidth="1"/>
    <col min="17" max="17" width="6.69921875" style="0" customWidth="1"/>
    <col min="18" max="18" width="6.8984375" style="0" customWidth="1"/>
  </cols>
  <sheetData>
    <row r="1" ht="15" customHeight="1"/>
    <row r="2" spans="3:15" ht="24" customHeight="1">
      <c r="C2" s="56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1:14" ht="24" customHeight="1" thickBot="1">
      <c r="K3" s="1"/>
      <c r="L3" s="1"/>
      <c r="N3" s="2"/>
    </row>
    <row r="4" spans="2:16" ht="27" customHeight="1">
      <c r="B4" s="58" t="s">
        <v>1</v>
      </c>
      <c r="C4" s="60" t="s">
        <v>2</v>
      </c>
      <c r="D4" s="61"/>
      <c r="E4" s="62"/>
      <c r="F4" s="63" t="s">
        <v>3</v>
      </c>
      <c r="G4" s="61"/>
      <c r="H4" s="62"/>
      <c r="I4" s="64" t="s">
        <v>4</v>
      </c>
      <c r="J4" s="65"/>
      <c r="K4" s="66"/>
      <c r="L4" s="67" t="s">
        <v>5</v>
      </c>
      <c r="M4" s="3"/>
      <c r="N4" s="63" t="s">
        <v>6</v>
      </c>
      <c r="O4" s="61"/>
      <c r="P4" s="62"/>
    </row>
    <row r="5" spans="2:16" ht="36.75" customHeight="1" thickBot="1">
      <c r="B5" s="59"/>
      <c r="C5" s="4" t="s">
        <v>7</v>
      </c>
      <c r="D5" s="5" t="s">
        <v>8</v>
      </c>
      <c r="E5" s="6" t="s">
        <v>9</v>
      </c>
      <c r="F5" s="7" t="s">
        <v>7</v>
      </c>
      <c r="G5" s="5" t="s">
        <v>8</v>
      </c>
      <c r="H5" s="8" t="s">
        <v>9</v>
      </c>
      <c r="I5" s="7" t="s">
        <v>7</v>
      </c>
      <c r="J5" s="5" t="s">
        <v>8</v>
      </c>
      <c r="K5" s="5" t="s">
        <v>9</v>
      </c>
      <c r="L5" s="68"/>
      <c r="M5" s="3"/>
      <c r="N5" s="9" t="s">
        <v>10</v>
      </c>
      <c r="O5" s="10" t="s">
        <v>11</v>
      </c>
      <c r="P5" s="11" t="s">
        <v>9</v>
      </c>
    </row>
    <row r="6" spans="2:16" ht="24" customHeight="1">
      <c r="B6" s="12">
        <v>1</v>
      </c>
      <c r="C6" s="13">
        <v>33944</v>
      </c>
      <c r="D6" s="13">
        <v>33226</v>
      </c>
      <c r="E6" s="13">
        <f>IF(C6+D6&gt;0,C6+D6," ")</f>
        <v>67170</v>
      </c>
      <c r="F6" s="14">
        <v>4387</v>
      </c>
      <c r="G6" s="13">
        <v>4089</v>
      </c>
      <c r="H6" s="15">
        <f aca="true" t="shared" si="0" ref="H6:H13">IF(F6+G6&gt;0,F6+G6," ")</f>
        <v>8476</v>
      </c>
      <c r="I6" s="16">
        <f aca="true" t="shared" si="1" ref="I6:J17">+C6+F6</f>
        <v>38331</v>
      </c>
      <c r="J6" s="17">
        <f t="shared" si="1"/>
        <v>37315</v>
      </c>
      <c r="K6" s="18">
        <f>IF(I6+J6&gt;0,I6+J6," ")</f>
        <v>75646</v>
      </c>
      <c r="L6" s="19">
        <f aca="true" t="shared" si="2" ref="L6:L26">IF(ISBLANK(G6),"",H6/K6*100)</f>
        <v>11.204822462522804</v>
      </c>
      <c r="M6" s="20"/>
      <c r="N6" s="14">
        <v>35811</v>
      </c>
      <c r="O6" s="13">
        <v>5180</v>
      </c>
      <c r="P6" s="21">
        <f aca="true" t="shared" si="3" ref="P6:P13">IF(N6+O6&gt;0,N6+O6," ")</f>
        <v>40991</v>
      </c>
    </row>
    <row r="7" spans="2:16" ht="24" customHeight="1">
      <c r="B7" s="22">
        <v>2</v>
      </c>
      <c r="C7" s="18">
        <v>33912</v>
      </c>
      <c r="D7" s="18">
        <v>33196</v>
      </c>
      <c r="E7" s="18">
        <f aca="true" t="shared" si="4" ref="E7:E16">IF(C7+D7&gt;0,C7+D7," ")</f>
        <v>67108</v>
      </c>
      <c r="F7" s="23">
        <v>4414</v>
      </c>
      <c r="G7" s="18">
        <v>4092</v>
      </c>
      <c r="H7" s="15">
        <f t="shared" si="0"/>
        <v>8506</v>
      </c>
      <c r="I7" s="24">
        <f t="shared" si="1"/>
        <v>38326</v>
      </c>
      <c r="J7" s="25">
        <f t="shared" si="1"/>
        <v>37288</v>
      </c>
      <c r="K7" s="18">
        <f>IF(I7+J7&gt;0,I7+J7," ")</f>
        <v>75614</v>
      </c>
      <c r="L7" s="19">
        <f t="shared" si="2"/>
        <v>11.24923955881186</v>
      </c>
      <c r="M7" s="20"/>
      <c r="N7" s="23">
        <v>35826</v>
      </c>
      <c r="O7" s="18">
        <v>5199</v>
      </c>
      <c r="P7" s="15">
        <f t="shared" si="3"/>
        <v>41025</v>
      </c>
    </row>
    <row r="8" spans="2:16" ht="24" customHeight="1">
      <c r="B8" s="22">
        <v>3</v>
      </c>
      <c r="C8" s="18">
        <v>33867</v>
      </c>
      <c r="D8" s="18">
        <v>33123</v>
      </c>
      <c r="E8" s="18">
        <f t="shared" si="4"/>
        <v>66990</v>
      </c>
      <c r="F8" s="23">
        <v>4452</v>
      </c>
      <c r="G8" s="18">
        <v>4136</v>
      </c>
      <c r="H8" s="15">
        <f t="shared" si="0"/>
        <v>8588</v>
      </c>
      <c r="I8" s="24">
        <f t="shared" si="1"/>
        <v>38319</v>
      </c>
      <c r="J8" s="25">
        <f t="shared" si="1"/>
        <v>37259</v>
      </c>
      <c r="K8" s="18">
        <f>IF(I8+J8&gt;0,I8+J8," ")</f>
        <v>75578</v>
      </c>
      <c r="L8" s="19">
        <f t="shared" si="2"/>
        <v>11.363095080579004</v>
      </c>
      <c r="M8" s="20"/>
      <c r="N8" s="23">
        <v>35774</v>
      </c>
      <c r="O8" s="18">
        <v>5227</v>
      </c>
      <c r="P8" s="15">
        <f t="shared" si="3"/>
        <v>41001</v>
      </c>
    </row>
    <row r="9" spans="2:16" ht="24" customHeight="1">
      <c r="B9" s="22">
        <v>4</v>
      </c>
      <c r="C9" s="18">
        <v>33962</v>
      </c>
      <c r="D9" s="18">
        <v>33225</v>
      </c>
      <c r="E9" s="18">
        <f t="shared" si="4"/>
        <v>67187</v>
      </c>
      <c r="F9" s="23">
        <v>4519</v>
      </c>
      <c r="G9" s="18">
        <v>4201</v>
      </c>
      <c r="H9" s="15">
        <f t="shared" si="0"/>
        <v>8720</v>
      </c>
      <c r="I9" s="24">
        <f t="shared" si="1"/>
        <v>38481</v>
      </c>
      <c r="J9" s="25">
        <f t="shared" si="1"/>
        <v>37426</v>
      </c>
      <c r="K9" s="18">
        <f aca="true" t="shared" si="5" ref="K9:K14">IF(I9+J9&gt;0,I9+J9," ")</f>
        <v>75907</v>
      </c>
      <c r="L9" s="19">
        <f t="shared" si="2"/>
        <v>11.487741578510546</v>
      </c>
      <c r="M9" s="20"/>
      <c r="N9" s="23">
        <v>36030</v>
      </c>
      <c r="O9" s="18">
        <v>5324</v>
      </c>
      <c r="P9" s="15">
        <f t="shared" si="3"/>
        <v>41354</v>
      </c>
    </row>
    <row r="10" spans="2:16" ht="24" customHeight="1">
      <c r="B10" s="22">
        <v>5</v>
      </c>
      <c r="C10" s="18"/>
      <c r="D10" s="18"/>
      <c r="E10" s="18" t="str">
        <f t="shared" si="4"/>
        <v> </v>
      </c>
      <c r="F10" s="23"/>
      <c r="G10" s="18"/>
      <c r="H10" s="15" t="str">
        <f t="shared" si="0"/>
        <v> </v>
      </c>
      <c r="I10" s="24">
        <f t="shared" si="1"/>
        <v>0</v>
      </c>
      <c r="J10" s="25">
        <f t="shared" si="1"/>
        <v>0</v>
      </c>
      <c r="K10" s="18" t="str">
        <f t="shared" si="5"/>
        <v> </v>
      </c>
      <c r="L10" s="19">
        <f t="shared" si="2"/>
      </c>
      <c r="M10" s="20"/>
      <c r="N10" s="23"/>
      <c r="O10" s="18"/>
      <c r="P10" s="15" t="str">
        <f t="shared" si="3"/>
        <v> </v>
      </c>
    </row>
    <row r="11" spans="2:16" ht="24" customHeight="1">
      <c r="B11" s="22">
        <v>6</v>
      </c>
      <c r="C11" s="18"/>
      <c r="D11" s="18"/>
      <c r="E11" s="18" t="str">
        <f t="shared" si="4"/>
        <v> </v>
      </c>
      <c r="F11" s="23"/>
      <c r="G11" s="18"/>
      <c r="H11" s="15" t="str">
        <f t="shared" si="0"/>
        <v> </v>
      </c>
      <c r="I11" s="24">
        <f t="shared" si="1"/>
        <v>0</v>
      </c>
      <c r="J11" s="25">
        <f t="shared" si="1"/>
        <v>0</v>
      </c>
      <c r="K11" s="18" t="str">
        <f t="shared" si="5"/>
        <v> </v>
      </c>
      <c r="L11" s="19">
        <f t="shared" si="2"/>
      </c>
      <c r="M11" s="20"/>
      <c r="N11" s="23"/>
      <c r="O11" s="18"/>
      <c r="P11" s="15" t="str">
        <f t="shared" si="3"/>
        <v> </v>
      </c>
    </row>
    <row r="12" spans="2:16" ht="24" customHeight="1">
      <c r="B12" s="22">
        <v>7</v>
      </c>
      <c r="C12" s="18"/>
      <c r="D12" s="18"/>
      <c r="E12" s="18" t="str">
        <f t="shared" si="4"/>
        <v> </v>
      </c>
      <c r="F12" s="23"/>
      <c r="G12" s="18"/>
      <c r="H12" s="15" t="str">
        <f t="shared" si="0"/>
        <v> </v>
      </c>
      <c r="I12" s="24">
        <f t="shared" si="1"/>
        <v>0</v>
      </c>
      <c r="J12" s="25">
        <f t="shared" si="1"/>
        <v>0</v>
      </c>
      <c r="K12" s="18" t="str">
        <f t="shared" si="5"/>
        <v> </v>
      </c>
      <c r="L12" s="26">
        <f t="shared" si="2"/>
      </c>
      <c r="M12" s="27"/>
      <c r="N12" s="23"/>
      <c r="O12" s="18"/>
      <c r="P12" s="15" t="str">
        <f t="shared" si="3"/>
        <v> </v>
      </c>
    </row>
    <row r="13" spans="2:16" ht="24" customHeight="1">
      <c r="B13" s="12">
        <v>8</v>
      </c>
      <c r="C13" s="13"/>
      <c r="D13" s="13"/>
      <c r="E13" s="21" t="str">
        <f t="shared" si="4"/>
        <v> </v>
      </c>
      <c r="F13" s="28"/>
      <c r="G13" s="13"/>
      <c r="H13" s="13" t="str">
        <f t="shared" si="0"/>
        <v> </v>
      </c>
      <c r="I13" s="16">
        <f t="shared" si="1"/>
        <v>0</v>
      </c>
      <c r="J13" s="17">
        <f t="shared" si="1"/>
        <v>0</v>
      </c>
      <c r="K13" s="13" t="str">
        <f t="shared" si="5"/>
        <v> </v>
      </c>
      <c r="L13" s="19">
        <f t="shared" si="2"/>
      </c>
      <c r="M13" s="20"/>
      <c r="N13" s="14"/>
      <c r="O13" s="13"/>
      <c r="P13" s="21" t="str">
        <f t="shared" si="3"/>
        <v> </v>
      </c>
    </row>
    <row r="14" spans="2:16" ht="24" customHeight="1">
      <c r="B14" s="22">
        <v>9</v>
      </c>
      <c r="C14" s="18"/>
      <c r="D14" s="18"/>
      <c r="E14" s="18" t="str">
        <f t="shared" si="4"/>
        <v> </v>
      </c>
      <c r="F14" s="23"/>
      <c r="G14" s="18"/>
      <c r="H14" s="15" t="str">
        <f>IF(F14+G14&gt;0,F14+G14," ")</f>
        <v> </v>
      </c>
      <c r="I14" s="24">
        <f t="shared" si="1"/>
        <v>0</v>
      </c>
      <c r="J14" s="25">
        <f t="shared" si="1"/>
        <v>0</v>
      </c>
      <c r="K14" s="18" t="str">
        <f t="shared" si="5"/>
        <v> </v>
      </c>
      <c r="L14" s="19">
        <f t="shared" si="2"/>
      </c>
      <c r="M14" s="20"/>
      <c r="N14" s="23"/>
      <c r="O14" s="18"/>
      <c r="P14" s="15" t="str">
        <f>IF(N14+O14&gt;0,N14+O14," ")</f>
        <v> </v>
      </c>
    </row>
    <row r="15" spans="2:16" ht="24" customHeight="1">
      <c r="B15" s="22">
        <v>10</v>
      </c>
      <c r="C15" s="18"/>
      <c r="D15" s="18"/>
      <c r="E15" s="18" t="str">
        <f t="shared" si="4"/>
        <v> </v>
      </c>
      <c r="F15" s="23"/>
      <c r="G15" s="18"/>
      <c r="H15" s="15" t="str">
        <f>IF(F15+G15&gt;0,F15+G15," ")</f>
        <v> </v>
      </c>
      <c r="I15" s="24">
        <f t="shared" si="1"/>
        <v>0</v>
      </c>
      <c r="J15" s="25">
        <f t="shared" si="1"/>
        <v>0</v>
      </c>
      <c r="K15" s="18" t="str">
        <f>IF(I15+J15&gt;0,I15+J15," ")</f>
        <v> </v>
      </c>
      <c r="L15" s="19">
        <f t="shared" si="2"/>
      </c>
      <c r="M15" s="20"/>
      <c r="N15" s="23"/>
      <c r="O15" s="18"/>
      <c r="P15" s="15" t="str">
        <f>IF(N15+O15&gt;0,N15+O15," ")</f>
        <v> </v>
      </c>
    </row>
    <row r="16" spans="2:16" ht="24" customHeight="1">
      <c r="B16" s="22">
        <v>11</v>
      </c>
      <c r="C16" s="18"/>
      <c r="D16" s="18"/>
      <c r="E16" s="18" t="str">
        <f t="shared" si="4"/>
        <v> </v>
      </c>
      <c r="F16" s="23"/>
      <c r="G16" s="18"/>
      <c r="H16" s="15" t="str">
        <f>IF(F16+G16&gt;0,F16+G16," ")</f>
        <v> </v>
      </c>
      <c r="I16" s="24">
        <f t="shared" si="1"/>
        <v>0</v>
      </c>
      <c r="J16" s="25">
        <f t="shared" si="1"/>
        <v>0</v>
      </c>
      <c r="K16" s="18" t="str">
        <f>IF(I16+J16&gt;0,I16+J16," ")</f>
        <v> </v>
      </c>
      <c r="L16" s="19">
        <f t="shared" si="2"/>
      </c>
      <c r="M16" s="20"/>
      <c r="N16" s="23"/>
      <c r="O16" s="18"/>
      <c r="P16" s="15" t="str">
        <f>IF(N16+O16&gt;0,N16+O16," ")</f>
        <v> </v>
      </c>
    </row>
    <row r="17" spans="2:16" ht="24" customHeight="1" thickBot="1">
      <c r="B17" s="29">
        <v>12</v>
      </c>
      <c r="C17" s="30"/>
      <c r="D17" s="30"/>
      <c r="E17" s="30" t="str">
        <f>IF(C17+D17&gt;0,C17+D17," ")</f>
        <v> </v>
      </c>
      <c r="F17" s="31"/>
      <c r="G17" s="30"/>
      <c r="H17" s="32" t="str">
        <f>IF(F17+G17&gt;0,F17+G17," ")</f>
        <v> </v>
      </c>
      <c r="I17" s="33">
        <f t="shared" si="1"/>
        <v>0</v>
      </c>
      <c r="J17" s="34">
        <f t="shared" si="1"/>
        <v>0</v>
      </c>
      <c r="K17" s="30" t="str">
        <f>IF(I17+J17&gt;0,I17+J17," ")</f>
        <v> </v>
      </c>
      <c r="L17" s="35">
        <f t="shared" si="2"/>
      </c>
      <c r="M17" s="20"/>
      <c r="N17" s="31"/>
      <c r="O17" s="30"/>
      <c r="P17" s="32" t="str">
        <f>IF(N17+O17&gt;0,N17+O17," ")</f>
        <v> </v>
      </c>
    </row>
    <row r="18" spans="2:12" ht="28.5" customHeight="1">
      <c r="B18" s="36" t="s">
        <v>12</v>
      </c>
      <c r="C18" s="3" t="s">
        <v>13</v>
      </c>
      <c r="D18" s="37"/>
      <c r="E18" s="37"/>
      <c r="F18" s="37">
        <v>0</v>
      </c>
      <c r="G18" s="37"/>
      <c r="H18" s="37" t="str">
        <f>IF(F18+G18&gt;0,F18+G18," ")</f>
        <v> </v>
      </c>
      <c r="I18" s="38"/>
      <c r="J18" s="39"/>
      <c r="L18" s="40">
        <f t="shared" si="2"/>
      </c>
    </row>
    <row r="19" spans="2:16" ht="22.5" customHeight="1">
      <c r="B19" s="36" t="s">
        <v>12</v>
      </c>
      <c r="C19" s="3" t="s">
        <v>14</v>
      </c>
      <c r="D19" s="37"/>
      <c r="E19" s="37"/>
      <c r="F19" s="37"/>
      <c r="G19" s="37"/>
      <c r="H19" s="37"/>
      <c r="I19" s="38"/>
      <c r="J19" s="39"/>
      <c r="L19" s="40"/>
      <c r="P19" s="41"/>
    </row>
    <row r="20" spans="2:12" ht="17.25" customHeight="1">
      <c r="B20" s="42"/>
      <c r="C20" s="42"/>
      <c r="I20" s="39"/>
      <c r="J20" s="39"/>
      <c r="L20" s="40"/>
    </row>
    <row r="21" spans="3:12" ht="19.5" customHeight="1">
      <c r="C21" s="43" t="s">
        <v>15</v>
      </c>
      <c r="I21" s="39"/>
      <c r="J21" s="39"/>
      <c r="L21" s="40">
        <f t="shared" si="2"/>
      </c>
    </row>
    <row r="22" spans="9:12" ht="7.5" customHeight="1" thickBot="1">
      <c r="I22" s="39"/>
      <c r="J22" s="39"/>
      <c r="L22" s="44">
        <f t="shared" si="2"/>
      </c>
    </row>
    <row r="23" spans="3:16" s="45" customFormat="1" ht="24" customHeight="1" thickBot="1">
      <c r="C23" s="46">
        <v>34149</v>
      </c>
      <c r="D23" s="47">
        <v>33387</v>
      </c>
      <c r="E23" s="48">
        <v>67536</v>
      </c>
      <c r="F23" s="46">
        <v>3974</v>
      </c>
      <c r="G23" s="47">
        <v>3772</v>
      </c>
      <c r="H23" s="49">
        <v>7746</v>
      </c>
      <c r="I23" s="50">
        <v>38123</v>
      </c>
      <c r="J23" s="48">
        <v>37159</v>
      </c>
      <c r="K23" s="48">
        <v>75282</v>
      </c>
      <c r="L23" s="51">
        <v>10.289312186179963</v>
      </c>
      <c r="M23" s="37"/>
      <c r="N23" s="46">
        <v>35619</v>
      </c>
      <c r="O23" s="47">
        <v>4770</v>
      </c>
      <c r="P23" s="52">
        <v>40389</v>
      </c>
    </row>
    <row r="24" spans="5:16" s="45" customFormat="1" ht="15" customHeight="1">
      <c r="E24" s="53"/>
      <c r="H24" s="53"/>
      <c r="K24" s="53"/>
      <c r="L24" s="40">
        <f t="shared" si="2"/>
      </c>
      <c r="P24" s="53"/>
    </row>
    <row r="25" spans="3:16" s="45" customFormat="1" ht="20.25" customHeight="1">
      <c r="C25" s="43" t="s">
        <v>16</v>
      </c>
      <c r="E25" s="53"/>
      <c r="F25" s="54"/>
      <c r="G25" s="54"/>
      <c r="H25" s="53"/>
      <c r="K25" s="53"/>
      <c r="L25" s="40">
        <f t="shared" si="2"/>
      </c>
      <c r="P25" s="53"/>
    </row>
    <row r="26" spans="5:16" s="45" customFormat="1" ht="5.25" customHeight="1" thickBot="1">
      <c r="E26" s="53"/>
      <c r="H26" s="53"/>
      <c r="K26" s="53"/>
      <c r="L26" s="44">
        <f t="shared" si="2"/>
      </c>
      <c r="P26" s="53"/>
    </row>
    <row r="27" spans="3:16" s="45" customFormat="1" ht="24" customHeight="1" thickBot="1">
      <c r="C27" s="46">
        <v>34049</v>
      </c>
      <c r="D27" s="47">
        <v>33288</v>
      </c>
      <c r="E27" s="48">
        <v>67337</v>
      </c>
      <c r="F27" s="46">
        <v>4032</v>
      </c>
      <c r="G27" s="47">
        <v>3826</v>
      </c>
      <c r="H27" s="49">
        <v>7858</v>
      </c>
      <c r="I27" s="50">
        <v>38081</v>
      </c>
      <c r="J27" s="48">
        <v>37114</v>
      </c>
      <c r="K27" s="48">
        <v>75195</v>
      </c>
      <c r="L27" s="51">
        <v>10.450162909767936</v>
      </c>
      <c r="M27" s="37"/>
      <c r="N27" s="46">
        <v>35700</v>
      </c>
      <c r="O27" s="47">
        <v>4774</v>
      </c>
      <c r="P27" s="52">
        <v>40474</v>
      </c>
    </row>
    <row r="28" ht="24" customHeight="1">
      <c r="P28" s="55"/>
    </row>
  </sheetData>
  <sheetProtection/>
  <mergeCells count="7">
    <mergeCell ref="C2:O2"/>
    <mergeCell ref="B4:B5"/>
    <mergeCell ref="C4:E4"/>
    <mergeCell ref="F4:H4"/>
    <mergeCell ref="I4:K4"/>
    <mergeCell ref="L4:L5"/>
    <mergeCell ref="N4:P4"/>
  </mergeCells>
  <printOptions/>
  <pageMargins left="0.64" right="0.2755905511811024" top="0.6" bottom="0.22" header="0.47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蕨市</cp:lastModifiedBy>
  <dcterms:created xsi:type="dcterms:W3CDTF">2024-04-05T13:02:56Z</dcterms:created>
  <dcterms:modified xsi:type="dcterms:W3CDTF">2024-04-06T06:50:44Z</dcterms:modified>
  <cp:category/>
  <cp:version/>
  <cp:contentType/>
  <cp:contentStatus/>
</cp:coreProperties>
</file>