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各課フォルダ\財政課\財政係\○照会、回答、通知\【翌2月】財政状況資料集（財政比較分析）\R4決算\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<sst xmlns="http://schemas.openxmlformats.org/spreadsheetml/2006/main" count="1085" uniqueCount="597">
  <si>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</si>
  <si>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</si>
  <si>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</si>
  <si>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</si>
  <si>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</si>
  <si>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</si>
  <si>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</si>
  <si>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</si>
  <si>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</si>
  <si>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</si>
  <si>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</si>
  <si>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</si>
  <si>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</si>
  <si>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</si>
  <si>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</si>
  <si>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</si>
  <si>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</si>
  <si>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</si>
  <si>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</si>
  <si>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</si>
  <si>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</si>
  <si>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</si>
  <si>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</si>
  <si>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</si>
  <si>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</si>
  <si>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</si>
  <si>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</si>
  <si>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</si>
  <si>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</si>
  <si>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</si>
  <si>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</si>
  <si>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</si>
  <si>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</si>
  <si>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</si>
  <si>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</si>
  <si>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</si>
  <si>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</si>
  <si>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</si>
  <si>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</si>
  <si>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</si>
  <si>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</si>
  <si>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</si>
  <si>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</si>
  <si>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</si>
  <si>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</si>
  <si>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</si>
  <si>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</si>
  <si>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</si>
  <si>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</si>
  <si>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</si>
  <si>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</si>
  <si>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</si>
  <si>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</si>
  <si>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</si>
  <si>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</si>
  <si>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</si>
  <si>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</si>
  <si>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</si>
  <si>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</si>
  <si>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</si>
  <si>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</si>
  <si>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</si>
  <si>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</si>
  <si>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</si>
  <si>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</si>
  <si>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</si>
  <si>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</si>
  <si>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</si>
  <si>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</si>
  <si>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</si>
  <si>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</si>
  <si>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</si>
  <si>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</si>
  <si>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</si>
  <si>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</si>
  <si>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</si>
  <si>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</si>
  <si>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</si>
  <si>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</si>
  <si>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</si>
  <si>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</si>
  <si>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</si>
  <si>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</si>
  <si>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</si>
  <si>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</si>
  <si>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</si>
  <si>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</si>
  <si>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</si>
  <si>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</si>
  <si>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</si>
  <si>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</si>
  <si>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</si>
  <si>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</si>
  <si>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</si>
  <si>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</si>
  <si>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</si>
  <si>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</si>
  <si>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</si>
  <si>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</si>
  <si>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</si>
  <si>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</si>
  <si>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</si>
  <si>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</si>
  <si>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</si>
  <si>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</si>
  <si>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</si>
  <si>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</si>
  <si>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</si>
  <si>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</si>
  <si>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</si>
  <si>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</si>
  <si>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</si>
  <si>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</si>
  <si>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</si>
  <si>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</si>
  <si>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</si>
  <si>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</si>
  <si>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</si>
  <si>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</si>
  <si>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</si>
  <si>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</si>
  <si>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</si>
  <si>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</si>
  <si>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</si>
  <si>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</si>
  <si>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</si>
  <si>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</si>
  <si>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</si>
  <si>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</si>
  <si>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</si>
  <si>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</si>
  <si>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</si>
  <si>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</si>
  <si>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</si>
  <si>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</si>
  <si>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</si>
  <si>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</si>
  <si>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</si>
  <si>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</si>
  <si>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</si>
  <si>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</si>
  <si>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</si>
  <si>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</si>
  <si>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</si>
  <si>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</si>
  <si>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</si>
  <si>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</si>
  <si>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</si>
  <si>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</si>
  <si>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</si>
  <si>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</si>
  <si>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</si>
  <si>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</si>
  <si>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</si>
  <si>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</si>
  <si>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</si>
  <si>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</si>
  <si>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</si>
  <si>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</si>
  <si>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</si>
  <si>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</si>
  <si>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</si>
  <si>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</si>
  <si>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</si>
  <si>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</si>
  <si>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</si>
  <si>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</si>
  <si>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</si>
  <si>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</si>
  <si>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</si>
  <si>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</si>
  <si>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</si>
  <si>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</si>
  <si>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</si>
  <si>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</si>
  <si>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</si>
  <si>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</si>
  <si>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</si>
  <si>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</si>
  <si>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</si>
  <si>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</si>
  <si>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</si>
  <si>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</si>
  <si>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</si>
  <si>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</si>
  <si>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</si>
  <si>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</si>
  <si>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</si>
  <si>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</si>
  <si>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</si>
  <si>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</si>
  <si>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</si>
  <si>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</si>
  <si>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</si>
  <si>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</si>
  <si>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</si>
  <si>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</si>
  <si>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</si>
  <si>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</si>
  <si>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</si>
  <si>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</si>
  <si>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</si>
  <si>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</si>
  <si>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</si>
  <si>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</si>
  <si>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</si>
  <si>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</si>
  <si>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</si>
  <si>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</si>
  <si>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</si>
  <si>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</si>
  <si>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</si>
  <si>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</si>
  <si>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</si>
  <si>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</si>
  <si>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</si>
  <si>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</si>
  <si>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</si>
  <si>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</si>
  <si>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</si>
  <si>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</si>
  <si>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</si>
  <si>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</si>
  <si>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</si>
  <si>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</si>
  <si>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</si>
  <si>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</si>
  <si>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</si>
  <si>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</si>
  <si>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</si>
  <si>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</si>
  <si>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</si>
  <si>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</si>
  <si>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</si>
  <si>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</si>
  <si>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</si>
  <si>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</si>
  <si>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</si>
  <si>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</si>
  <si>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</si>
  <si>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</si>
  <si>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</si>
  <si>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</si>
  <si>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</si>
  <si>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</si>
  <si>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</si>
  <si>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</si>
  <si>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</si>
  <si>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</si>
  <si>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</si>
  <si>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</si>
  <si>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</si>
  <si>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</si>
  <si>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</si>
  <si>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</si>
  <si>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</si>
  <si>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</si>
  <si>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</si>
  <si>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</si>
  <si>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</si>
  <si>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</si>
  <si>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</si>
  <si>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</si>
  <si>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</si>
  <si>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</si>
  <si>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</si>
  <si>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</si>
  <si>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</si>
  <si>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</si>
  <si>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</si>
  <si>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</si>
  <si>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</si>
  <si>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</si>
  <si>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</si>
  <si>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</si>
  <si>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</si>
  <si>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</si>
  <si>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</si>
  <si>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</si>
  <si>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</si>
  <si>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</si>
  <si>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</si>
  <si>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</si>
  <si>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</si>
  <si>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</si>
  <si>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</si>
  <si>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</si>
  <si>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</si>
  <si>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</si>
  <si>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</si>
  <si>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</si>
  <si>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</si>
  <si>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</si>
  <si>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</si>
  <si>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</si>
  <si>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</si>
  <si>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</si>
  <si>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</si>
  <si>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</si>
  <si>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</si>
  <si>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</si>
  <si>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</si>
  <si>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</si>
  <si>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</si>
  <si>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</si>
  <si>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</si>
  <si>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</si>
  <si>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</si>
  <si>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</si>
  <si>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</si>
  <si>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</si>
  <si>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</si>
  <si>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</si>
  <si>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</si>
  <si>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</si>
  <si>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</si>
  <si>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</si>
  <si>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</si>
  <si>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</si>
  <si>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</si>
  <si>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</si>
  <si>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</si>
  <si>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</si>
  <si>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</si>
  <si>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</si>
  <si>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</si>
  <si>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</si>
  <si>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</si>
  <si>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</si>
  <si>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</si>
  <si>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</si>
  <si>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</si>
  <si>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</si>
  <si>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</si>
  <si>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</si>
  <si>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</si>
  <si>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</si>
  <si>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</si>
  <si>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</si>
  <si>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</si>
  <si>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</si>
  <si>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</si>
  <si>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</si>
  <si>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</si>
  <si>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</si>
  <si>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</si>
  <si>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</si>
  <si>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</si>
  <si>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</si>
  <si>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</si>
  <si>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</si>
  <si>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</si>
  <si>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</si>
  <si>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</si>
  <si>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</si>
  <si>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</si>
  <si>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</si>
  <si>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</si>
  <si>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</si>
  <si>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</si>
  <si>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</si>
  <si>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</si>
  <si>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</si>
  <si>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</si>
  <si>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</si>
  <si>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</si>
  <si>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</si>
  <si>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</si>
  <si>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</si>
  <si>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</si>
  <si>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</si>
  <si>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</si>
  <si>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</si>
  <si>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</si>
  <si>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</si>
  <si>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</si>
  <si>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</si>
  <si>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</si>
  <si>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</si>
  <si>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</si>
  <si>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</si>
  <si>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</si>
  <si>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</si>
  <si>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</si>
  <si>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</si>
  <si>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</si>
  <si>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</si>
  <si>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</si>
  <si>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</si>
  <si>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</si>
  <si>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</si>
  <si>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</si>
  <si>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</si>
  <si>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</si>
  <si>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蕨都市計画事業錦町土地区画整理事業特別会計</t>
    <phoneticPr fontId="5"/>
  </si>
  <si>
    <t>蕨市公共用地先行取得事業特別会計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</si>
  <si>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</si>
  <si>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</si>
  <si>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</si>
  <si>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</si>
  <si>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</si>
  <si>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</si>
  <si>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</si>
  <si>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</si>
  <si>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</si>
  <si>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</si>
  <si>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</si>
  <si>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</si>
  <si>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</si>
  <si>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蕨市国民健康保険特別会計</t>
    <phoneticPr fontId="5"/>
  </si>
  <si>
    <t>蕨市介護保険特別会計</t>
    <phoneticPr fontId="5"/>
  </si>
  <si>
    <t>蕨市後期高齢者医療特別会計</t>
    <phoneticPr fontId="5"/>
  </si>
  <si>
    <t>蕨市水道事業会計</t>
    <phoneticPr fontId="5"/>
  </si>
  <si>
    <t>法適用企業</t>
    <phoneticPr fontId="5"/>
  </si>
  <si>
    <t>蕨市立病院事業会計</t>
    <phoneticPr fontId="5"/>
  </si>
  <si>
    <t>蕨市公共下水道事業会計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</si>
  <si>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</si>
  <si>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</si>
  <si>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</si>
  <si>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</si>
  <si>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</si>
  <si>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</si>
  <si>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</si>
  <si>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</si>
  <si>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</si>
  <si>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</si>
  <si>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</si>
  <si>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</si>
  <si>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</si>
  <si>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</si>
  <si>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</si>
  <si>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</si>
  <si>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</si>
  <si>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</si>
  <si>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</si>
  <si>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</si>
  <si>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</si>
  <si>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</si>
  <si>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</si>
  <si>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</si>
  <si>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</si>
  <si>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</si>
  <si>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</si>
  <si>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</si>
  <si>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</si>
  <si>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</si>
  <si>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</si>
  <si>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</si>
  <si>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</si>
  <si>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</si>
  <si>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</si>
  <si>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</si>
  <si>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</si>
  <si>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</si>
  <si>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</si>
  <si>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</si>
  <si>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</si>
  <si>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</si>
  <si>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</si>
  <si>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</si>
  <si>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</si>
  <si>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</si>
  <si>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</si>
  <si>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</si>
  <si>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</si>
  <si>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</si>
  <si>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</si>
  <si>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</si>
  <si>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</si>
  <si>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</si>
  <si>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</si>
  <si>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</si>
  <si>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</si>
  <si>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</si>
  <si>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</si>
  <si>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</si>
  <si>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</si>
  <si>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</si>
  <si>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</si>
  <si>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</si>
  <si>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</si>
  <si>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</si>
  <si>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</si>
  <si>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</si>
  <si>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</si>
  <si>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</si>
  <si>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</si>
  <si>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</si>
  <si>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</si>
  <si>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</si>
  <si>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</si>
  <si>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</si>
  <si>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</si>
  <si>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</si>
  <si>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</si>
  <si>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</si>
  <si>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</si>
  <si>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</si>
  <si>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</si>
  <si>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</si>
  <si>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</si>
  <si>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</si>
  <si>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</si>
  <si>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</si>
  <si>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</si>
  <si>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</si>
  <si>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</si>
  <si>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</si>
  <si>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</si>
  <si>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</si>
  <si>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</si>
  <si>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</si>
  <si>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</si>
  <si>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</si>
  <si>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</si>
  <si>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</si>
  <si>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</si>
  <si>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</si>
  <si>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</si>
  <si>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</si>
  <si>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</si>
  <si>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</si>
  <si>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</si>
  <si>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</si>
  <si>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</si>
  <si>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</si>
  <si>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</si>
  <si>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</si>
  <si>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</si>
  <si>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</si>
  <si>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</si>
  <si>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</si>
  <si>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</si>
  <si>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</si>
  <si>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</si>
  <si>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</si>
  <si>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</si>
  <si>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</si>
  <si>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</si>
  <si>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</si>
  <si>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</si>
  <si>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</si>
  <si>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</si>
  <si>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</si>
  <si>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</si>
  <si>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</si>
  <si>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</si>
  <si>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</si>
  <si>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</si>
  <si>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</si>
  <si>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</si>
  <si>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</si>
  <si>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</si>
  <si>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</si>
  <si>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</si>
  <si>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</si>
  <si>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</si>
  <si>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1.53</t>
  </si>
  <si>
    <t>一般会計</t>
  </si>
  <si>
    <t>蕨市水道事業会計</t>
  </si>
  <si>
    <t>蕨市立病院事業会計</t>
  </si>
  <si>
    <t>蕨市介護保険特別会計</t>
  </si>
  <si>
    <t>蕨市公共下水道事業会計</t>
  </si>
  <si>
    <t>蕨市国民健康保険特別会計</t>
  </si>
  <si>
    <t>蕨都市計画事業錦町土地区画整理事業特別会計</t>
  </si>
  <si>
    <t>蕨市後期高齢者医療特別会計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</si>
  <si>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</si>
  <si>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</si>
  <si>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</si>
  <si>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</si>
  <si>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</si>
  <si>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</si>
  <si>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</si>
  <si>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</si>
  <si>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公共施設改修基金</t>
    <phoneticPr fontId="5"/>
  </si>
  <si>
    <t>蕨駅西口市街地再開発事業基金</t>
    <phoneticPr fontId="5"/>
  </si>
  <si>
    <t>職員退職手当基金</t>
    <phoneticPr fontId="5"/>
  </si>
  <si>
    <t>-</t>
    <phoneticPr fontId="2"/>
  </si>
  <si>
    <t>市立病院建設基金</t>
    <phoneticPr fontId="5"/>
  </si>
  <si>
    <t>庁舎整備基金</t>
    <phoneticPr fontId="5"/>
  </si>
  <si>
    <t>-</t>
    <phoneticPr fontId="2"/>
  </si>
  <si>
    <t>-</t>
    <phoneticPr fontId="2"/>
  </si>
  <si>
    <t>蕨戸田衛生センター組合（一般会計）</t>
  </si>
  <si>
    <t>埼玉県後期高齢者医療広域連合（一般会計）</t>
  </si>
  <si>
    <t>埼玉県後期高齢者医療広域連合（後期高齢者医療事業特別会計）</t>
  </si>
  <si>
    <t>埼玉県市町村総合事務組合（一般会計）</t>
  </si>
  <si>
    <t>埼玉県市町村総合事務組合（交通災害共済事業特別会計）</t>
  </si>
  <si>
    <t>彩の国さいたま人づくり広域連合（一般会計）</t>
  </si>
  <si>
    <t>戸田ボートレース企業団（モーターボート競走事業会計）</t>
    <phoneticPr fontId="2"/>
  </si>
  <si>
    <t>-</t>
    <phoneticPr fontId="2"/>
  </si>
  <si>
    <t>-</t>
    <phoneticPr fontId="2"/>
  </si>
  <si>
    <t>-</t>
    <phoneticPr fontId="2"/>
  </si>
  <si>
    <t>蕨市土地開発公社</t>
  </si>
  <si>
    <t>蕨市施設管理公社</t>
  </si>
  <si>
    <t>〇</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</si>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</sst>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11BA-4516-8024-F896506EB2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21046</c:v>
                </c:pt>
                <c:pt idx="1">
                  <c:v>27957</c:v>
                </c:pt>
                <c:pt idx="2">
                  <c:v>38511</c:v>
                </c:pt>
                <c:pt idx="3">
                  <c:v>46551</c:v>
                </c:pt>
                <c:pt idx="4">
                  <c:v>47300</c:v>
                </c:pt>
              </c:numCache>
            </c:numRef>
          </c:val>
          <c:smooth val="0"/>
          <c:extLst>
            <c:ext xmlns:c16="http://schemas.microsoft.com/office/drawing/2014/chart" uri="{C3380CC4-5D6E-409C-BE32-E72D297353CC}">
              <c16:uniqueId val="{00000001-11BA-4516-8024-F896506EB2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10.45</c:v>
                </c:pt>
                <c:pt idx="1">
                  <c:v>10.74</c:v>
                </c:pt>
                <c:pt idx="2">
                  <c:v>12.05</c:v>
                </c:pt>
                <c:pt idx="3">
                  <c:v>16.66</c:v>
                </c:pt>
                <c:pt idx="4">
                  <c:v>16.36</c:v>
                </c:pt>
              </c:numCache>
            </c:numRef>
          </c:val>
          <c:extLst>
            <c:ext xmlns:c16="http://schemas.microsoft.com/office/drawing/2014/chart" uri="{C3380CC4-5D6E-409C-BE32-E72D297353CC}">
              <c16:uniqueId val="{00000000-C615-4E4A-AD28-CAA2BDDDE6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17.25</c:v>
                </c:pt>
                <c:pt idx="1">
                  <c:v>15.47</c:v>
                </c:pt>
                <c:pt idx="2">
                  <c:v>16.53</c:v>
                </c:pt>
                <c:pt idx="3">
                  <c:v>18.850000000000001</c:v>
                </c:pt>
                <c:pt idx="4">
                  <c:v>22.69</c:v>
                </c:pt>
              </c:numCache>
            </c:numRef>
          </c:val>
          <c:extLst>
            <c:ext xmlns:c16="http://schemas.microsoft.com/office/drawing/2014/chart" uri="{C3380CC4-5D6E-409C-BE32-E72D297353CC}">
              <c16:uniqueId val="{00000001-C615-4E4A-AD28-CAA2BDDDE6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-1.53</c:v>
                </c:pt>
                <c:pt idx="2">
                  <c:v>3.26</c:v>
                </c:pt>
                <c:pt idx="3">
                  <c:v>8.51</c:v>
                </c:pt>
                <c:pt idx="4">
                  <c:v>2.95</c:v>
                </c:pt>
              </c:numCache>
            </c:numRef>
          </c:val>
          <c:smooth val="0"/>
          <c:extLst>
            <c:ext xmlns:c16="http://schemas.microsoft.com/office/drawing/2014/chart" uri="{C3380CC4-5D6E-409C-BE32-E72D297353CC}">
              <c16:uniqueId val="{00000002-C615-4E4A-AD28-CAA2BDDDE6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0.55000000000000004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0-9806-4E17-99AF-907CF80072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06-4E17-99AF-907CF80072F7}"/>
            </c:ext>
          </c:extLst>
        </c:ser>
        <c:ser>
          <c:idx val="2"/>
          <c:order val="2"/>
          <c:tx>
            <c:strRef>
              <c:f>データシート!$A$29</c:f>
              <c:strCache>
                <c:ptCount val="1"/>
                <c:pt idx="0">
                  <c:v>蕨市後期高齢者医療特別会計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0.04</c:v>
                </c:pt>
                <c:pt idx="8">
                  <c:v>#N/A</c:v>
                </c:pt>
                <c:pt idx="9">
                  <c:v>0.04</c:v>
                </c:pt>
              </c:numCache>
            </c:numRef>
          </c:val>
          <c:extLst>
            <c:ext xmlns:c16="http://schemas.microsoft.com/office/drawing/2014/chart" uri="{C3380CC4-5D6E-409C-BE32-E72D297353CC}">
              <c16:uniqueId val="{00000002-9806-4E17-99AF-907CF80072F7}"/>
            </c:ext>
          </c:extLst>
        </c:ser>
        <c:ser>
          <c:idx val="3"/>
          <c:order val="3"/>
          <c:tx>
            <c:strRef>
              <c:f>データシート!$A$30</c:f>
              <c:strCache>
                <c:ptCount val="1"/>
                <c:pt idx="0">
                  <c:v>蕨都市計画事業錦町土地区画整理事業特別会計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0.06</c:v>
                </c:pt>
                <c:pt idx="4">
                  <c:v>#N/A</c:v>
                </c:pt>
                <c:pt idx="5">
                  <c:v>0.34</c:v>
                </c:pt>
                <c:pt idx="6">
                  <c:v>#N/A</c:v>
                </c:pt>
                <c:pt idx="7">
                  <c:v>0.22</c:v>
                </c:pt>
                <c:pt idx="8">
                  <c:v>#N/A</c:v>
                </c:pt>
                <c:pt idx="9">
                  <c:v>0.24</c:v>
                </c:pt>
              </c:numCache>
            </c:numRef>
          </c:val>
          <c:extLst>
            <c:ext xmlns:c16="http://schemas.microsoft.com/office/drawing/2014/chart" uri="{C3380CC4-5D6E-409C-BE32-E72D297353CC}">
              <c16:uniqueId val="{00000003-9806-4E17-99AF-907CF80072F7}"/>
            </c:ext>
          </c:extLst>
        </c:ser>
        <c:ser>
          <c:idx val="4"/>
          <c:order val="4"/>
          <c:tx>
            <c:strRef>
              <c:f>データシート!$A$31</c:f>
              <c:strCache>
                <c:ptCount val="1"/>
                <c:pt idx="0">
                  <c:v>蕨市国民健康保険特別会計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0.24</c:v>
                </c:pt>
                <c:pt idx="4">
                  <c:v>#N/A</c:v>
                </c:pt>
                <c:pt idx="5">
                  <c:v>0.35</c:v>
                </c:pt>
                <c:pt idx="6">
                  <c:v>#N/A</c:v>
                </c:pt>
                <c:pt idx="7">
                  <c:v>0.3</c:v>
                </c:pt>
                <c:pt idx="8">
                  <c:v>#N/A</c:v>
                </c:pt>
                <c:pt idx="9">
                  <c:v>0.32</c:v>
                </c:pt>
              </c:numCache>
            </c:numRef>
          </c:val>
          <c:extLst>
            <c:ext xmlns:c16="http://schemas.microsoft.com/office/drawing/2014/chart" uri="{C3380CC4-5D6E-409C-BE32-E72D297353CC}">
              <c16:uniqueId val="{00000004-9806-4E17-99AF-907CF80072F7}"/>
            </c:ext>
          </c:extLst>
        </c:ser>
        <c:ser>
          <c:idx val="5"/>
          <c:order val="5"/>
          <c:tx>
            <c:strRef>
              <c:f>データシート!$A$32</c:f>
              <c:strCache>
                <c:ptCount val="1"/>
                <c:pt idx="0">
                  <c:v>蕨市公共下水道事業会計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0.46</c:v>
                </c:pt>
                <c:pt idx="6">
                  <c:v>#N/A</c:v>
                </c:pt>
                <c:pt idx="7">
                  <c:v>0.91</c:v>
                </c:pt>
                <c:pt idx="8">
                  <c:v>#N/A</c:v>
                </c:pt>
                <c:pt idx="9">
                  <c:v>1.1599999999999999</c:v>
                </c:pt>
              </c:numCache>
            </c:numRef>
          </c:val>
          <c:extLst>
            <c:ext xmlns:c16="http://schemas.microsoft.com/office/drawing/2014/chart" uri="{C3380CC4-5D6E-409C-BE32-E72D297353CC}">
              <c16:uniqueId val="{00000005-9806-4E17-99AF-907CF80072F7}"/>
            </c:ext>
          </c:extLst>
        </c:ser>
        <c:ser>
          <c:idx val="6"/>
          <c:order val="6"/>
          <c:tx>
            <c:strRef>
              <c:f>データシート!$A$33</c:f>
              <c:strCache>
                <c:ptCount val="1"/>
                <c:pt idx="0">
                  <c:v>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1.01</c:v>
                </c:pt>
                <c:pt idx="2">
                  <c:v>#N/A</c:v>
                </c:pt>
                <c:pt idx="3">
                  <c:v>1.54</c:v>
                </c:pt>
                <c:pt idx="4">
                  <c:v>#N/A</c:v>
                </c:pt>
                <c:pt idx="5">
                  <c:v>1.94</c:v>
                </c:pt>
                <c:pt idx="6">
                  <c:v>#N/A</c:v>
                </c:pt>
                <c:pt idx="7">
                  <c:v>1.5</c:v>
                </c:pt>
                <c:pt idx="8">
                  <c:v>#N/A</c:v>
                </c:pt>
                <c:pt idx="9">
                  <c:v>1.48</c:v>
                </c:pt>
              </c:numCache>
            </c:numRef>
          </c:val>
          <c:extLst>
            <c:ext xmlns:c16="http://schemas.microsoft.com/office/drawing/2014/chart" uri="{C3380CC4-5D6E-409C-BE32-E72D297353CC}">
              <c16:uniqueId val="{00000006-9806-4E17-99AF-907CF80072F7}"/>
            </c:ext>
          </c:extLst>
        </c:ser>
        <c:ser>
          <c:idx val="7"/>
          <c:order val="7"/>
          <c:tx>
            <c:strRef>
              <c:f>データシート!$A$34</c:f>
              <c:strCache>
                <c:ptCount val="1"/>
                <c:pt idx="0">
                  <c:v>蕨市立病院事業会計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7.68</c:v>
                </c:pt>
                <c:pt idx="2">
                  <c:v>#N/A</c:v>
                </c:pt>
                <c:pt idx="3">
                  <c:v>7.19</c:v>
                </c:pt>
                <c:pt idx="4">
                  <c:v>#N/A</c:v>
                </c:pt>
                <c:pt idx="5">
                  <c:v>5.54</c:v>
                </c:pt>
                <c:pt idx="6">
                  <c:v>#N/A</c:v>
                </c:pt>
                <c:pt idx="7">
                  <c:v>4.76</c:v>
                </c:pt>
                <c:pt idx="8">
                  <c:v>#N/A</c:v>
                </c:pt>
                <c:pt idx="9">
                  <c:v>4.72</c:v>
                </c:pt>
              </c:numCache>
            </c:numRef>
          </c:val>
          <c:extLst>
            <c:ext xmlns:c16="http://schemas.microsoft.com/office/drawing/2014/chart" uri="{C3380CC4-5D6E-409C-BE32-E72D297353CC}">
              <c16:uniqueId val="{00000007-9806-4E17-99AF-907CF80072F7}"/>
            </c:ext>
          </c:extLst>
        </c:ser>
        <c:ser>
          <c:idx val="8"/>
          <c:order val="8"/>
          <c:tx>
            <c:strRef>
              <c:f>データシート!$A$35</c:f>
              <c:strCache>
                <c:ptCount val="1"/>
                <c:pt idx="0">
                  <c:v>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10.76</c:v>
                </c:pt>
                <c:pt idx="2">
                  <c:v>#N/A</c:v>
                </c:pt>
                <c:pt idx="3">
                  <c:v>11.52</c:v>
                </c:pt>
                <c:pt idx="4">
                  <c:v>#N/A</c:v>
                </c:pt>
                <c:pt idx="5">
                  <c:v>10.32</c:v>
                </c:pt>
                <c:pt idx="6">
                  <c:v>#N/A</c:v>
                </c:pt>
                <c:pt idx="7">
                  <c:v>9.9600000000000009</c:v>
                </c:pt>
                <c:pt idx="8">
                  <c:v>#N/A</c:v>
                </c:pt>
                <c:pt idx="9">
                  <c:v>8.6999999999999993</c:v>
                </c:pt>
              </c:numCache>
            </c:numRef>
          </c:val>
          <c:extLst>
            <c:ext xmlns:c16="http://schemas.microsoft.com/office/drawing/2014/chart" uri="{C3380CC4-5D6E-409C-BE32-E72D297353CC}">
              <c16:uniqueId val="{00000008-9806-4E17-99AF-907CF80072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10.38</c:v>
                </c:pt>
                <c:pt idx="2">
                  <c:v>#N/A</c:v>
                </c:pt>
                <c:pt idx="3">
                  <c:v>10.63</c:v>
                </c:pt>
                <c:pt idx="4">
                  <c:v>#N/A</c:v>
                </c:pt>
                <c:pt idx="5">
                  <c:v>11.69</c:v>
                </c:pt>
                <c:pt idx="6">
                  <c:v>#N/A</c:v>
                </c:pt>
                <c:pt idx="7">
                  <c:v>16.420000000000002</c:v>
                </c:pt>
                <c:pt idx="8">
                  <c:v>#N/A</c:v>
                </c:pt>
                <c:pt idx="9">
                  <c:v>16.09</c:v>
                </c:pt>
              </c:numCache>
            </c:numRef>
          </c:val>
          <c:extLst>
            <c:ext xmlns:c16="http://schemas.microsoft.com/office/drawing/2014/chart" uri="{C3380CC4-5D6E-409C-BE32-E72D297353CC}">
              <c16:uniqueId val="{00000009-9806-4E17-99AF-907CF80072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1971</c:v>
                </c:pt>
                <c:pt idx="5">
                  <c:v>1869</c:v>
                </c:pt>
                <c:pt idx="8">
                  <c:v>1880</c:v>
                </c:pt>
                <c:pt idx="11">
                  <c:v>1926</c:v>
                </c:pt>
                <c:pt idx="14">
                  <c:v>1928</c:v>
                </c:pt>
              </c:numCache>
            </c:numRef>
          </c:val>
          <c:extLst>
            <c:ext xmlns:c16="http://schemas.microsoft.com/office/drawing/2014/chart" uri="{C3380CC4-5D6E-409C-BE32-E72D297353CC}">
              <c16:uniqueId val="{00000000-2402-41F0-9965-C91BB99694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02-41F0-9965-C91BB99694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277</c:v>
                </c:pt>
                <c:pt idx="3">
                  <c:v>274</c:v>
                </c:pt>
                <c:pt idx="6">
                  <c:v>261</c:v>
                </c:pt>
                <c:pt idx="9">
                  <c:v>1259</c:v>
                </c:pt>
                <c:pt idx="12">
                  <c:v>91</c:v>
                </c:pt>
              </c:numCache>
            </c:numRef>
          </c:val>
          <c:extLst>
            <c:ext xmlns:c16="http://schemas.microsoft.com/office/drawing/2014/chart" uri="{C3380CC4-5D6E-409C-BE32-E72D297353CC}">
              <c16:uniqueId val="{00000002-2402-41F0-9965-C91BB99694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26</c:v>
                </c:pt>
                <c:pt idx="6">
                  <c:v>18</c:v>
                </c:pt>
                <c:pt idx="9">
                  <c:v>17</c:v>
                </c:pt>
                <c:pt idx="12">
                  <c:v>47</c:v>
                </c:pt>
              </c:numCache>
            </c:numRef>
          </c:val>
          <c:extLst>
            <c:ext xmlns:c16="http://schemas.microsoft.com/office/drawing/2014/chart" uri="{C3380CC4-5D6E-409C-BE32-E72D297353CC}">
              <c16:uniqueId val="{00000003-2402-41F0-9965-C91BB99694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329</c:v>
                </c:pt>
                <c:pt idx="3">
                  <c:v>320</c:v>
                </c:pt>
                <c:pt idx="6">
                  <c:v>334</c:v>
                </c:pt>
                <c:pt idx="9">
                  <c:v>323</c:v>
                </c:pt>
                <c:pt idx="12">
                  <c:v>329</c:v>
                </c:pt>
              </c:numCache>
            </c:numRef>
          </c:val>
          <c:extLst>
            <c:ext xmlns:c16="http://schemas.microsoft.com/office/drawing/2014/chart" uri="{C3380CC4-5D6E-409C-BE32-E72D297353CC}">
              <c16:uniqueId val="{00000004-2402-41F0-9965-C91BB99694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2-41F0-9965-C91BB99694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02-41F0-9965-C91BB99694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1527</c:v>
                </c:pt>
                <c:pt idx="3">
                  <c:v>1581</c:v>
                </c:pt>
                <c:pt idx="6">
                  <c:v>1643</c:v>
                </c:pt>
                <c:pt idx="9">
                  <c:v>1724</c:v>
                </c:pt>
                <c:pt idx="12">
                  <c:v>1760</c:v>
                </c:pt>
              </c:numCache>
            </c:numRef>
          </c:val>
          <c:extLst>
            <c:ext xmlns:c16="http://schemas.microsoft.com/office/drawing/2014/chart" uri="{C3380CC4-5D6E-409C-BE32-E72D297353CC}">
              <c16:uniqueId val="{00000007-2402-41F0-9965-C91BB99694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202</c:v>
                </c:pt>
                <c:pt idx="2">
                  <c:v>#N/A</c:v>
                </c:pt>
                <c:pt idx="3">
                  <c:v>#N/A</c:v>
                </c:pt>
                <c:pt idx="4">
                  <c:v>332</c:v>
                </c:pt>
                <c:pt idx="5">
                  <c:v>#N/A</c:v>
                </c:pt>
                <c:pt idx="6">
                  <c:v>#N/A</c:v>
                </c:pt>
                <c:pt idx="7">
                  <c:v>376</c:v>
                </c:pt>
                <c:pt idx="8">
                  <c:v>#N/A</c:v>
                </c:pt>
                <c:pt idx="9">
                  <c:v>#N/A</c:v>
                </c:pt>
                <c:pt idx="10">
                  <c:v>1397</c:v>
                </c:pt>
                <c:pt idx="11">
                  <c:v>#N/A</c:v>
                </c:pt>
                <c:pt idx="12">
                  <c:v>#N/A</c:v>
                </c:pt>
                <c:pt idx="13">
                  <c:v>299</c:v>
                </c:pt>
                <c:pt idx="14">
                  <c:v>#N/A</c:v>
                </c:pt>
              </c:numCache>
            </c:numRef>
          </c:val>
          <c:smooth val="0"/>
          <c:extLst>
            <c:ext xmlns:c16="http://schemas.microsoft.com/office/drawing/2014/chart" uri="{C3380CC4-5D6E-409C-BE32-E72D297353CC}">
              <c16:uniqueId val="{00000008-2402-41F0-9965-C91BB99694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16252</c:v>
                </c:pt>
                <c:pt idx="5">
                  <c:v>16061</c:v>
                </c:pt>
                <c:pt idx="8">
                  <c:v>16615</c:v>
                </c:pt>
                <c:pt idx="11">
                  <c:v>16841</c:v>
                </c:pt>
                <c:pt idx="14">
                  <c:v>16574</c:v>
                </c:pt>
              </c:numCache>
            </c:numRef>
          </c:val>
          <c:extLst>
            <c:ext xmlns:c16="http://schemas.microsoft.com/office/drawing/2014/chart" uri="{C3380CC4-5D6E-409C-BE32-E72D297353CC}">
              <c16:uniqueId val="{00000000-9B77-4F6B-8788-8BC60C98A1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6160</c:v>
                </c:pt>
                <c:pt idx="5">
                  <c:v>6143</c:v>
                </c:pt>
                <c:pt idx="8">
                  <c:v>6086</c:v>
                </c:pt>
                <c:pt idx="11">
                  <c:v>5263</c:v>
                </c:pt>
                <c:pt idx="14">
                  <c:v>5639</c:v>
                </c:pt>
              </c:numCache>
            </c:numRef>
          </c:val>
          <c:extLst>
            <c:ext xmlns:c16="http://schemas.microsoft.com/office/drawing/2014/chart" uri="{C3380CC4-5D6E-409C-BE32-E72D297353CC}">
              <c16:uniqueId val="{00000001-9B77-4F6B-8788-8BC60C98A1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6270</c:v>
                </c:pt>
                <c:pt idx="5">
                  <c:v>6102</c:v>
                </c:pt>
                <c:pt idx="8">
                  <c:v>6948</c:v>
                </c:pt>
                <c:pt idx="11">
                  <c:v>8438</c:v>
                </c:pt>
                <c:pt idx="14">
                  <c:v>10435</c:v>
                </c:pt>
              </c:numCache>
            </c:numRef>
          </c:val>
          <c:extLst>
            <c:ext xmlns:c16="http://schemas.microsoft.com/office/drawing/2014/chart" uri="{C3380CC4-5D6E-409C-BE32-E72D297353CC}">
              <c16:uniqueId val="{00000002-9B77-4F6B-8788-8BC60C98A1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77-4F6B-8788-8BC60C98A1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77-4F6B-8788-8BC60C98A1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77-4F6B-8788-8BC60C98A1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2626</c:v>
                </c:pt>
                <c:pt idx="3">
                  <c:v>2500</c:v>
                </c:pt>
                <c:pt idx="6">
                  <c:v>2726</c:v>
                </c:pt>
                <c:pt idx="9">
                  <c:v>2848</c:v>
                </c:pt>
                <c:pt idx="12">
                  <c:v>3089</c:v>
                </c:pt>
              </c:numCache>
            </c:numRef>
          </c:val>
          <c:extLst>
            <c:ext xmlns:c16="http://schemas.microsoft.com/office/drawing/2014/chart" uri="{C3380CC4-5D6E-409C-BE32-E72D297353CC}">
              <c16:uniqueId val="{00000006-9B77-4F6B-8788-8BC60C98A1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c:v>
                </c:pt>
                <c:pt idx="3">
                  <c:v>254</c:v>
                </c:pt>
                <c:pt idx="6">
                  <c:v>647</c:v>
                </c:pt>
                <c:pt idx="9">
                  <c:v>860</c:v>
                </c:pt>
                <c:pt idx="12">
                  <c:v>818</c:v>
                </c:pt>
              </c:numCache>
            </c:numRef>
          </c:val>
          <c:extLst>
            <c:ext xmlns:c16="http://schemas.microsoft.com/office/drawing/2014/chart" uri="{C3380CC4-5D6E-409C-BE32-E72D297353CC}">
              <c16:uniqueId val="{00000007-9B77-4F6B-8788-8BC60C98A1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3533</c:v>
                </c:pt>
                <c:pt idx="3">
                  <c:v>3437</c:v>
                </c:pt>
                <c:pt idx="6">
                  <c:v>3655</c:v>
                </c:pt>
                <c:pt idx="9">
                  <c:v>3718</c:v>
                </c:pt>
                <c:pt idx="12">
                  <c:v>3637</c:v>
                </c:pt>
              </c:numCache>
            </c:numRef>
          </c:val>
          <c:extLst>
            <c:ext xmlns:c16="http://schemas.microsoft.com/office/drawing/2014/chart" uri="{C3380CC4-5D6E-409C-BE32-E72D297353CC}">
              <c16:uniqueId val="{00000008-9B77-4F6B-8788-8BC60C98A1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3123</c:v>
                </c:pt>
                <c:pt idx="3">
                  <c:v>2856</c:v>
                </c:pt>
                <c:pt idx="6">
                  <c:v>2598</c:v>
                </c:pt>
                <c:pt idx="9">
                  <c:v>1341</c:v>
                </c:pt>
                <c:pt idx="12">
                  <c:v>1250</c:v>
                </c:pt>
              </c:numCache>
            </c:numRef>
          </c:val>
          <c:extLst>
            <c:ext xmlns:c16="http://schemas.microsoft.com/office/drawing/2014/chart" uri="{C3380CC4-5D6E-409C-BE32-E72D297353CC}">
              <c16:uniqueId val="{00000009-9B77-4F6B-8788-8BC60C98A1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17593</c:v>
                </c:pt>
                <c:pt idx="3">
                  <c:v>17301</c:v>
                </c:pt>
                <c:pt idx="6">
                  <c:v>17845</c:v>
                </c:pt>
                <c:pt idx="9">
                  <c:v>19376</c:v>
                </c:pt>
                <c:pt idx="12">
                  <c:v>19924</c:v>
                </c:pt>
              </c:numCache>
            </c:numRef>
          </c:val>
          <c:extLst>
            <c:ext xmlns:c16="http://schemas.microsoft.com/office/drawing/2014/chart" uri="{C3380CC4-5D6E-409C-BE32-E72D297353CC}">
              <c16:uniqueId val="{0000000A-9B77-4F6B-8788-8BC60C98A1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77-4F6B-8788-8BC60C98A1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2458</c:v>
                </c:pt>
                <c:pt idx="1">
                  <c:v>2967</c:v>
                </c:pt>
                <c:pt idx="2">
                  <c:v>3512</c:v>
                </c:pt>
              </c:numCache>
            </c:numRef>
          </c:val>
          <c:extLst>
            <c:ext xmlns:c16="http://schemas.microsoft.com/office/drawing/2014/chart" uri="{C3380CC4-5D6E-409C-BE32-E72D297353CC}">
              <c16:uniqueId val="{00000000-EBD2-436E-8FD3-A7D4878CE0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BD2-436E-8FD3-A7D4878CE0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3887</c:v>
                </c:pt>
                <c:pt idx="1">
                  <c:v>4774</c:v>
                </c:pt>
                <c:pt idx="2">
                  <c:v>6148</c:v>
                </c:pt>
              </c:numCache>
            </c:numRef>
          </c:val>
          <c:extLst>
            <c:ext xmlns:c16="http://schemas.microsoft.com/office/drawing/2014/chart" uri="{C3380CC4-5D6E-409C-BE32-E72D297353CC}">
              <c16:uniqueId val="{00000002-EBD2-436E-8FD3-A7D4878CE0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毎年発行していることから、元利償還金及び算入公債費等に占める臨時財政対策債の割合は増加傾向にあり、元利償還金等全体としても増加傾向にある。また、債務負担行為に基づく支出額の大部分は、蕨市土地開発公社からの土地の買戻し費用であ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年度は市債を活用して大規模な買い戻しを実行しており、据置期間を経過した令和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年度より元金の算入が見込まれる。引き続き、他の財源確保を図り、市債に依存しない財政運営に努める。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蕨市土地開発公社経営健全化計画に基づく土地の買戻しなどにより、将来負担額は減少傾向にある。一方で、充当可能財源等は、今後見込まれる公共施設改修に備えて基金を積み増すなど、充当可能基金を増額したことから、依然として将来負担比率の分子はマイナスとなっている。引き続き、将来世代に負担を先送りしない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・事業の進捗により「庁舎整備基金」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万円を取り崩すとともに、成人健診センター乳房Ｘ線撮影装置の購入などへ充当するため「ふるさとわらび応援基金」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万円を取り崩す一方で、後年度に事業が見込まれる市立病院の整備に係る一般会計の財政負担に備え「市立病院建設基金」を創設し、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・後年度に事業が見込まれる森林整備の促進や公共施設の老朽化対策などの財政負担に備えるため、それぞれの特定目的基金に積み立てていくことを予定している。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・公共施設改修基金：公共施設の改修事業に要する資金に充てるため。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・庁舎整備基金：市庁舎の計画的な改築又は大規模改修に要する資金に充てるため。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・ふるさとわらび応援基金：ふるさとに愛着を持つ人々から蕨市を応援するために寄せられた寄附金を財源として魅力あふれる多様なまちづくりを推進。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・公共施設改修基金：原資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年度より新庁舎建設工事着工となり、事業進捗により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・ふるさとわらび応援基金：成人健診センター乳房Ｘ線撮影装置の購入などへの充当により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万円を取り崩したことによる減少、及び原資約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・公共施設改修基金：公共施設の老朽化対策のため基金の取り崩しを行う予定であるため、令和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年度に新庁舎建設工事が竣工予定のため、基金も令和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年度に皆減となる見込み。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・蕨駅西口市街地再開発事業基金：事業の進捗に応じて基金の取り崩しを行う予定であるため、令和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・市税など収入の伸びなどにより、決算剰余見込みのため約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・扶助費などの社会保障経費の増加に加え、税収等歳入確保の先行きが不透明なため、今後は減少していく見込み。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75,282
67,536
5.11
33,581,676
30,891,881
2,533,280
15,480,027
19,924,475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社会福祉費をはじめとする厚生費や臨時財政対策債償還費の増、さらに令和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より臨時経済対策費が算定項目に追加されたことなどから、基準財政需要額は増加が続いており、直近では基準財政収入額の増を上回る状況である。この結果、財政力指数はほぼ横ばいで推移している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減少に転じている。引き続き、徴収業務の強化や自主財源の確保、事務事業の見直しに努めるとともに、人口減少社会への対応、公共施設のファシリティマネジメントの推進などに力を注ぎ、多様化する行政サービスへの対応と市財政の健全化の両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臨時財政対策債が</a:t>
          </a:r>
          <a:r>
            <a:rPr kumimoji="1" lang="en-US" altLang="ja-JP" sz="1200">
              <a:latin typeface="ＭＳ Ｐゴシック" panose="020B0600070205080204" pitchFamily="50" charset="-128"/>
              <a:ea typeface="ＭＳ Ｐゴシック" panose="020B0600070205080204" pitchFamily="50" charset="-128"/>
            </a:rPr>
            <a:t>574,600</a:t>
          </a:r>
          <a:r>
            <a:rPr kumimoji="1" lang="ja-JP" altLang="en-US" sz="1200">
              <a:latin typeface="ＭＳ Ｐゴシック" panose="020B0600070205080204" pitchFamily="50" charset="-128"/>
              <a:ea typeface="ＭＳ Ｐゴシック" panose="020B0600070205080204" pitchFamily="50" charset="-128"/>
            </a:rPr>
            <a:t>千円の減となるなど、分母となる歳入合計が</a:t>
          </a:r>
          <a:r>
            <a:rPr kumimoji="1" lang="en-US" altLang="ja-JP" sz="1200">
              <a:latin typeface="ＭＳ Ｐゴシック" panose="020B0600070205080204" pitchFamily="50" charset="-128"/>
              <a:ea typeface="ＭＳ Ｐゴシック" panose="020B0600070205080204" pitchFamily="50" charset="-128"/>
            </a:rPr>
            <a:t>224,568</a:t>
          </a:r>
          <a:r>
            <a:rPr kumimoji="1" lang="ja-JP" altLang="en-US" sz="1200">
              <a:latin typeface="ＭＳ Ｐゴシック" panose="020B0600070205080204" pitchFamily="50" charset="-128"/>
              <a:ea typeface="ＭＳ Ｐゴシック" panose="020B0600070205080204" pitchFamily="50" charset="-128"/>
            </a:rPr>
            <a:t>千円の減となったことなどから、令和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の増となった。今後も、社会保障関連経費や老朽化が進む公共施設の改修費に充当する地方債の償還に係る公債費など、経常経費の増加が見込まれる一方で、歳入は先行き不透明な状況である。厳しい財政状況ではあるが、「コンパクトシティ蕨」将来ビジョン実行計画に基づき、事業の見直しや自主財源の確保などに努め、自律した行財政運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61</xdr:row>
      <xdr:rowOff>111337</xdr:rowOff>
    </xdr:to>
    <xdr:cxnSp macro="">
      <xdr:nvCxnSpPr>
        <xdr:cNvPr id="132" name="直線コネクタ 131"/>
        <xdr:cNvCxnSpPr/>
      </xdr:nvCxnSpPr>
      <xdr:spPr>
        <a:xfrm>
          <a:off x="4114800" y="10240010"/>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113877</xdr:rowOff>
    </xdr:to>
    <xdr:cxnSp macro="">
      <xdr:nvCxnSpPr>
        <xdr:cNvPr id="135" name="直線コネクタ 134"/>
        <xdr:cNvCxnSpPr/>
      </xdr:nvCxnSpPr>
      <xdr:spPr>
        <a:xfrm flipV="1">
          <a:off x="3225800" y="102400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62</xdr:row>
      <xdr:rowOff>157056</xdr:rowOff>
    </xdr:to>
    <xdr:cxnSp macro="">
      <xdr:nvCxnSpPr>
        <xdr:cNvPr id="138" name="直線コネクタ 137"/>
        <xdr:cNvCxnSpPr/>
      </xdr:nvCxnSpPr>
      <xdr:spPr>
        <a:xfrm flipV="1">
          <a:off x="2336800" y="10400877"/>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157056</xdr:rowOff>
    </xdr:to>
    <xdr:cxnSp macro="">
      <xdr:nvCxnSpPr>
        <xdr:cNvPr id="141" name="直線コネクタ 140"/>
        <xdr:cNvCxnSpPr/>
      </xdr:nvCxnSpPr>
      <xdr:spPr>
        <a:xfrm>
          <a:off x="1447800" y="106421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3" name="テキスト ボックス 142"/>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5" name="テキスト ボックス 144"/>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0" name="テキスト ボックス 159"/>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人口はほぼ横ばいであったものの、暮らし応援券「織りなすクーポン」支給事業や錦町</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丁目第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住宅の解体工事の実施などにより、人件費・物件費等決算額が増加したことから、令和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％の増となった。一方で、職員の定数管理により平成</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から定員の削減を実施し人件費の削減に努めるとともに、民間委託や非常勤職員の活用に取り組んできたことから、トータルコストが抑制され、依然として類似団体平均値を下回る状況となっている。引き続き、限られた財源を有効に活用するため、民間活力の活用や業務の効率化を図り、効果的な財政運営を推進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101057</xdr:rowOff>
    </xdr:from>
    <xdr:to>
      <xdr:col>23</xdr:col>
      <xdr:colOff>133350</xdr:colOff>
      <xdr:row>81</xdr:row>
      <xdr:rowOff>144579</xdr:rowOff>
    </xdr:to>
    <xdr:cxnSp macro="">
      <xdr:nvCxnSpPr>
        <xdr:cNvPr id="193" name="直線コネクタ 192"/>
        <xdr:cNvCxnSpPr/>
      </xdr:nvCxnSpPr>
      <xdr:spPr>
        <a:xfrm>
          <a:off x="4114800" y="13988507"/>
          <a:ext cx="838200" cy="4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14836</xdr:rowOff>
    </xdr:from>
    <xdr:to>
      <xdr:col>19</xdr:col>
      <xdr:colOff>133350</xdr:colOff>
      <xdr:row>81</xdr:row>
      <xdr:rowOff>101057</xdr:rowOff>
    </xdr:to>
    <xdr:cxnSp macro="">
      <xdr:nvCxnSpPr>
        <xdr:cNvPr id="196" name="直線コネクタ 195"/>
        <xdr:cNvCxnSpPr/>
      </xdr:nvCxnSpPr>
      <xdr:spPr>
        <a:xfrm>
          <a:off x="3225800" y="13902286"/>
          <a:ext cx="889000" cy="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117063</xdr:rowOff>
    </xdr:from>
    <xdr:to>
      <xdr:col>15</xdr:col>
      <xdr:colOff>82550</xdr:colOff>
      <xdr:row>81</xdr:row>
      <xdr:rowOff>14836</xdr:rowOff>
    </xdr:to>
    <xdr:cxnSp macro="">
      <xdr:nvCxnSpPr>
        <xdr:cNvPr id="199" name="直線コネクタ 198"/>
        <xdr:cNvCxnSpPr/>
      </xdr:nvCxnSpPr>
      <xdr:spPr>
        <a:xfrm>
          <a:off x="2336800" y="13833063"/>
          <a:ext cx="889000" cy="6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139970</xdr:rowOff>
    </xdr:from>
    <xdr:to>
      <xdr:col>15</xdr:col>
      <xdr:colOff>133350</xdr:colOff>
      <xdr:row>84</xdr:row>
      <xdr:rowOff>70120</xdr:rowOff>
    </xdr:to>
    <xdr:sp macro="" textlink="">
      <xdr:nvSpPr>
        <xdr:cNvPr id="200" name="フローチャート: 判断 199"/>
        <xdr:cNvSpPr/>
      </xdr:nvSpPr>
      <xdr:spPr>
        <a:xfrm>
          <a:off x="3175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54897</xdr:rowOff>
    </xdr:from>
    <xdr:ext cx="762000" cy="259045"/>
    <xdr:sp macro="" textlink="">
      <xdr:nvSpPr>
        <xdr:cNvPr id="201" name="テキスト ボックス 200"/>
        <xdr:cNvSpPr txBox="1"/>
      </xdr:nvSpPr>
      <xdr:spPr>
        <a:xfrm>
          <a:off x="2844800" y="14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79217</xdr:rowOff>
    </xdr:from>
    <xdr:to>
      <xdr:col>11</xdr:col>
      <xdr:colOff>31750</xdr:colOff>
      <xdr:row>80</xdr:row>
      <xdr:rowOff>117063</xdr:rowOff>
    </xdr:to>
    <xdr:cxnSp macro="">
      <xdr:nvCxnSpPr>
        <xdr:cNvPr id="202" name="直線コネクタ 201"/>
        <xdr:cNvCxnSpPr/>
      </xdr:nvCxnSpPr>
      <xdr:spPr>
        <a:xfrm>
          <a:off x="1447800" y="1379521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13567</xdr:rowOff>
    </xdr:from>
    <xdr:to>
      <xdr:col>11</xdr:col>
      <xdr:colOff>82550</xdr:colOff>
      <xdr:row>83</xdr:row>
      <xdr:rowOff>115167</xdr:rowOff>
    </xdr:to>
    <xdr:sp macro="" textlink="">
      <xdr:nvSpPr>
        <xdr:cNvPr id="203" name="フローチャート: 判断 202"/>
        <xdr:cNvSpPr/>
      </xdr:nvSpPr>
      <xdr:spPr>
        <a:xfrm>
          <a:off x="2286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99944</xdr:rowOff>
    </xdr:from>
    <xdr:ext cx="762000" cy="259045"/>
    <xdr:sp macro="" textlink="">
      <xdr:nvSpPr>
        <xdr:cNvPr id="204" name="テキスト ボックス 203"/>
        <xdr:cNvSpPr txBox="1"/>
      </xdr:nvSpPr>
      <xdr:spPr>
        <a:xfrm>
          <a:off x="1955800" y="1433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144044</xdr:rowOff>
    </xdr:from>
    <xdr:to>
      <xdr:col>7</xdr:col>
      <xdr:colOff>31750</xdr:colOff>
      <xdr:row>83</xdr:row>
      <xdr:rowOff>74194</xdr:rowOff>
    </xdr:to>
    <xdr:sp macro="" textlink="">
      <xdr:nvSpPr>
        <xdr:cNvPr id="205" name="フローチャート: 判断 204"/>
        <xdr:cNvSpPr/>
      </xdr:nvSpPr>
      <xdr:spPr>
        <a:xfrm>
          <a:off x="1397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58971</xdr:rowOff>
    </xdr:from>
    <xdr:ext cx="762000" cy="259045"/>
    <xdr:sp macro="" textlink="">
      <xdr:nvSpPr>
        <xdr:cNvPr id="206" name="テキスト ボックス 205"/>
        <xdr:cNvSpPr txBox="1"/>
      </xdr:nvSpPr>
      <xdr:spPr>
        <a:xfrm>
          <a:off x="1066800" y="142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93779</xdr:rowOff>
    </xdr:from>
    <xdr:to>
      <xdr:col>23</xdr:col>
      <xdr:colOff>184150</xdr:colOff>
      <xdr:row>82</xdr:row>
      <xdr:rowOff>23929</xdr:rowOff>
    </xdr:to>
    <xdr:sp macro="" textlink="">
      <xdr:nvSpPr>
        <xdr:cNvPr id="212" name="楕円 211"/>
        <xdr:cNvSpPr/>
      </xdr:nvSpPr>
      <xdr:spPr>
        <a:xfrm>
          <a:off x="4902200" y="139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110306</xdr:rowOff>
    </xdr:from>
    <xdr:ext cx="762000" cy="259045"/>
    <xdr:sp macro="" textlink="">
      <xdr:nvSpPr>
        <xdr:cNvPr id="213" name="人件費・物件費等の状況該当値テキスト"/>
        <xdr:cNvSpPr txBox="1"/>
      </xdr:nvSpPr>
      <xdr:spPr>
        <a:xfrm>
          <a:off x="5041900" y="1382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50257</xdr:rowOff>
    </xdr:from>
    <xdr:to>
      <xdr:col>19</xdr:col>
      <xdr:colOff>184150</xdr:colOff>
      <xdr:row>81</xdr:row>
      <xdr:rowOff>151857</xdr:rowOff>
    </xdr:to>
    <xdr:sp macro="" textlink="">
      <xdr:nvSpPr>
        <xdr:cNvPr id="214" name="楕円 213"/>
        <xdr:cNvSpPr/>
      </xdr:nvSpPr>
      <xdr:spPr>
        <a:xfrm>
          <a:off x="4064000" y="139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162034</xdr:rowOff>
    </xdr:from>
    <xdr:ext cx="736600" cy="259045"/>
    <xdr:sp macro="" textlink="">
      <xdr:nvSpPr>
        <xdr:cNvPr id="215" name="テキスト ボックス 214"/>
        <xdr:cNvSpPr txBox="1"/>
      </xdr:nvSpPr>
      <xdr:spPr>
        <a:xfrm>
          <a:off x="3733800" y="1370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135486</xdr:rowOff>
    </xdr:from>
    <xdr:to>
      <xdr:col>15</xdr:col>
      <xdr:colOff>133350</xdr:colOff>
      <xdr:row>81</xdr:row>
      <xdr:rowOff>65636</xdr:rowOff>
    </xdr:to>
    <xdr:sp macro="" textlink="">
      <xdr:nvSpPr>
        <xdr:cNvPr id="216" name="楕円 215"/>
        <xdr:cNvSpPr/>
      </xdr:nvSpPr>
      <xdr:spPr>
        <a:xfrm>
          <a:off x="3175000" y="138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75813</xdr:rowOff>
    </xdr:from>
    <xdr:ext cx="762000" cy="259045"/>
    <xdr:sp macro="" textlink="">
      <xdr:nvSpPr>
        <xdr:cNvPr id="217" name="テキスト ボックス 216"/>
        <xdr:cNvSpPr txBox="1"/>
      </xdr:nvSpPr>
      <xdr:spPr>
        <a:xfrm>
          <a:off x="2844800" y="136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66263</xdr:rowOff>
    </xdr:from>
    <xdr:to>
      <xdr:col>11</xdr:col>
      <xdr:colOff>82550</xdr:colOff>
      <xdr:row>80</xdr:row>
      <xdr:rowOff>167863</xdr:rowOff>
    </xdr:to>
    <xdr:sp macro="" textlink="">
      <xdr:nvSpPr>
        <xdr:cNvPr id="218" name="楕円 217"/>
        <xdr:cNvSpPr/>
      </xdr:nvSpPr>
      <xdr:spPr>
        <a:xfrm>
          <a:off x="2286000" y="13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6590</xdr:rowOff>
    </xdr:from>
    <xdr:ext cx="762000" cy="259045"/>
    <xdr:sp macro="" textlink="">
      <xdr:nvSpPr>
        <xdr:cNvPr id="219" name="テキスト ボックス 218"/>
        <xdr:cNvSpPr txBox="1"/>
      </xdr:nvSpPr>
      <xdr:spPr>
        <a:xfrm>
          <a:off x="1955800" y="1355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28417</xdr:rowOff>
    </xdr:from>
    <xdr:to>
      <xdr:col>7</xdr:col>
      <xdr:colOff>31750</xdr:colOff>
      <xdr:row>80</xdr:row>
      <xdr:rowOff>130017</xdr:rowOff>
    </xdr:to>
    <xdr:sp macro="" textlink="">
      <xdr:nvSpPr>
        <xdr:cNvPr id="220" name="楕円 219"/>
        <xdr:cNvSpPr/>
      </xdr:nvSpPr>
      <xdr:spPr>
        <a:xfrm>
          <a:off x="1397000" y="137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140194</xdr:rowOff>
    </xdr:from>
    <xdr:ext cx="762000" cy="259045"/>
    <xdr:sp macro="" textlink="">
      <xdr:nvSpPr>
        <xdr:cNvPr id="221" name="テキスト ボックス 220"/>
        <xdr:cNvSpPr txBox="1"/>
      </xdr:nvSpPr>
      <xdr:spPr>
        <a:xfrm>
          <a:off x="1066800" y="1351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人件費については、これまでも特殊勤務手当の見直し（平成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月）や地域手当支給率の抑制（制度完成時、国指定基準</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％に抑制）を行うなど人件費の抑制に努めてきたところで、今後も引き続き適正な給与水準となるよう必要に応じて見直しを行っていく。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121557</xdr:rowOff>
    </xdr:from>
    <xdr:to>
      <xdr:col>81</xdr:col>
      <xdr:colOff>44450</xdr:colOff>
      <xdr:row>89</xdr:row>
      <xdr:rowOff>138793</xdr:rowOff>
    </xdr:to>
    <xdr:cxnSp macro="">
      <xdr:nvCxnSpPr>
        <xdr:cNvPr id="257" name="直線コネクタ 256"/>
        <xdr:cNvCxnSpPr/>
      </xdr:nvCxnSpPr>
      <xdr:spPr>
        <a:xfrm flipV="1">
          <a:off x="16179800" y="1538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89</xdr:row>
      <xdr:rowOff>138793</xdr:rowOff>
    </xdr:to>
    <xdr:cxnSp macro="">
      <xdr:nvCxnSpPr>
        <xdr:cNvPr id="260" name="直線コネクタ 259"/>
        <xdr:cNvCxnSpPr/>
      </xdr:nvCxnSpPr>
      <xdr:spPr>
        <a:xfrm>
          <a:off x="15290800" y="1539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19050</xdr:rowOff>
    </xdr:to>
    <xdr:cxnSp macro="">
      <xdr:nvCxnSpPr>
        <xdr:cNvPr id="263" name="直線コネクタ 262"/>
        <xdr:cNvCxnSpPr/>
      </xdr:nvCxnSpPr>
      <xdr:spPr>
        <a:xfrm flipV="1">
          <a:off x="14401800" y="153978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1814</xdr:rowOff>
    </xdr:from>
    <xdr:to>
      <xdr:col>68</xdr:col>
      <xdr:colOff>152400</xdr:colOff>
      <xdr:row>90</xdr:row>
      <xdr:rowOff>19050</xdr:rowOff>
    </xdr:to>
    <xdr:cxnSp macro="">
      <xdr:nvCxnSpPr>
        <xdr:cNvPr id="266" name="直線コネクタ 265"/>
        <xdr:cNvCxnSpPr/>
      </xdr:nvCxnSpPr>
      <xdr:spPr>
        <a:xfrm>
          <a:off x="13512800" y="154323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70757</xdr:rowOff>
    </xdr:from>
    <xdr:to>
      <xdr:col>81</xdr:col>
      <xdr:colOff>95250</xdr:colOff>
      <xdr:row>90</xdr:row>
      <xdr:rowOff>907</xdr:rowOff>
    </xdr:to>
    <xdr:sp macro="" textlink="">
      <xdr:nvSpPr>
        <xdr:cNvPr id="276" name="楕円 275"/>
        <xdr:cNvSpPr/>
      </xdr:nvSpPr>
      <xdr:spPr>
        <a:xfrm>
          <a:off x="169672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138084</xdr:rowOff>
    </xdr:from>
    <xdr:ext cx="762000" cy="259045"/>
    <xdr:sp macro="" textlink="">
      <xdr:nvSpPr>
        <xdr:cNvPr id="277" name="給与水準   （国との比較）該当値テキスト"/>
        <xdr:cNvSpPr txBox="1"/>
      </xdr:nvSpPr>
      <xdr:spPr>
        <a:xfrm>
          <a:off x="17106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8" name="楕円 277"/>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9" name="テキスト ボックス 278"/>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0" name="楕円 279"/>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1" name="テキスト ボックス 280"/>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82" name="楕円 281"/>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83" name="テキスト ボックス 282"/>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122464</xdr:rowOff>
    </xdr:from>
    <xdr:to>
      <xdr:col>64</xdr:col>
      <xdr:colOff>152400</xdr:colOff>
      <xdr:row>90</xdr:row>
      <xdr:rowOff>52614</xdr:rowOff>
    </xdr:to>
    <xdr:sp macro="" textlink="">
      <xdr:nvSpPr>
        <xdr:cNvPr id="284" name="楕円 283"/>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37391</xdr:rowOff>
    </xdr:from>
    <xdr:ext cx="762000" cy="259045"/>
    <xdr:sp macro="" textlink="">
      <xdr:nvSpPr>
        <xdr:cNvPr id="285" name="テキスト ボックス 284"/>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年の期間で</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名の大幅な削減を実施。平成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年度以降は、保育需要の増大への対応等により、職員数は微増傾向ではあるものの、類似団体内平均値を下回っている。今後も定員管理の方針（令和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年度）に基づき、引き続き単純労務職員は不補充、その他の職については、医療職を除き、住民サービスの確保に配慮しつつ、各業務にかかる行政需要の変化や行財政運営の状況等をふまえ、第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次蕨市定員適正化計画終了時点の職員数を基準とし、超えない範囲で適正な定員管理を行っていく。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0" name="直線コネクタ 319"/>
        <xdr:cNvCxnSpPr/>
      </xdr:nvCxnSpPr>
      <xdr:spPr>
        <a:xfrm flipV="1">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123931</xdr:rowOff>
    </xdr:to>
    <xdr:cxnSp macro="">
      <xdr:nvCxnSpPr>
        <xdr:cNvPr id="323" name="直線コネクタ 322"/>
        <xdr:cNvCxnSpPr/>
      </xdr:nvCxnSpPr>
      <xdr:spPr>
        <a:xfrm>
          <a:off x="15290800" y="104048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117898</xdr:rowOff>
    </xdr:to>
    <xdr:cxnSp macro="">
      <xdr:nvCxnSpPr>
        <xdr:cNvPr id="326" name="直線コネクタ 325"/>
        <xdr:cNvCxnSpPr/>
      </xdr:nvCxnSpPr>
      <xdr:spPr>
        <a:xfrm>
          <a:off x="14401800" y="104028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7" name="フローチャート: 判断 326"/>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8" name="テキスト ボックス 327"/>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125942</xdr:rowOff>
    </xdr:to>
    <xdr:cxnSp macro="">
      <xdr:nvCxnSpPr>
        <xdr:cNvPr id="329" name="直線コネクタ 328"/>
        <xdr:cNvCxnSpPr/>
      </xdr:nvCxnSpPr>
      <xdr:spPr>
        <a:xfrm flipV="1">
          <a:off x="13512800" y="104028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0" name="フローチャート: 判断 329"/>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1" name="テキスト ボックス 330"/>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2" name="フローチャート: 判断 331"/>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3" name="テキスト ボックス 332"/>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9" name="楕円 338"/>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0"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1" name="楕円 340"/>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2" name="テキスト ボックス 341"/>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43" name="楕円 342"/>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4" name="テキスト ボックス 343"/>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5" name="楕円 344"/>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46" name="テキスト ボックス 345"/>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7" name="楕円 346"/>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48" name="テキスト ボックス 347"/>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臨時経済対策費の追加などにより普通交付税が増額となったことなどから、令和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ポイントの減となり、依然として類似団体平均を下回っている。しかし、令和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年度の蕨市土地開発公社取得用地買戻しの影響が令和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算定まで続くことに加え、今後市庁舎建設等事業などに係る借入の元利償還が始まることにより、実質公債費比率の上昇が見込まれる。起債については、優先性・緊急性・住民ニーズなどの視点から、起債対象事業の必要性の有無を十分に検討するとともに、他の財源確保にも努め、財政の硬直化を招かないように計画的な運用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127000</xdr:rowOff>
    </xdr:to>
    <xdr:cxnSp macro="">
      <xdr:nvCxnSpPr>
        <xdr:cNvPr id="381" name="直線コネクタ 380"/>
        <xdr:cNvCxnSpPr/>
      </xdr:nvCxnSpPr>
      <xdr:spPr>
        <a:xfrm flipV="1">
          <a:off x="16179800" y="696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40</xdr:row>
      <xdr:rowOff>127000</xdr:rowOff>
    </xdr:to>
    <xdr:cxnSp macro="">
      <xdr:nvCxnSpPr>
        <xdr:cNvPr id="384" name="直線コネクタ 383"/>
        <xdr:cNvCxnSpPr/>
      </xdr:nvCxnSpPr>
      <xdr:spPr>
        <a:xfrm>
          <a:off x="15290800" y="6767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81280</xdr:rowOff>
    </xdr:to>
    <xdr:cxnSp macro="">
      <xdr:nvCxnSpPr>
        <xdr:cNvPr id="387" name="直線コネクタ 386"/>
        <xdr:cNvCxnSpPr/>
      </xdr:nvCxnSpPr>
      <xdr:spPr>
        <a:xfrm>
          <a:off x="14401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88" name="フローチャート: 判断 387"/>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89" name="テキスト ボックス 388"/>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49106</xdr:rowOff>
    </xdr:to>
    <xdr:cxnSp macro="">
      <xdr:nvCxnSpPr>
        <xdr:cNvPr id="390" name="直線コネクタ 389"/>
        <xdr:cNvCxnSpPr/>
      </xdr:nvCxnSpPr>
      <xdr:spPr>
        <a:xfrm>
          <a:off x="13512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4" name="楕円 403"/>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5" name="テキスト ボックス 404"/>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6" name="楕円 405"/>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7" name="テキスト ボックス 406"/>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8" name="楕円 407"/>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9" name="テキスト ボックス 408"/>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市立病院建設基金を創設し原資を積み立てるなど、充当可能基金の増を主な要因として、充当可能財源等が将来負担額を上回ったため、令和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も継続して指標が算定されていない。しかし、今後市庁舎建設等事業や蕨駅西口市街地再開発事業などに係る借入を予定しており、地方債残高の伸びが見込まれるため、引き続き、将来世代に負担を先送りしないよう、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47" name="フローチャート: 判断 446"/>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48" name="テキスト ボックス 447"/>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49" name="フローチャート: 判断 448"/>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0" name="テキスト ボックス 449"/>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1" name="フローチャート: 判断 450"/>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2" name="テキスト ボックス 451"/>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75,282
67,536
5.11
33,581,676
30,891,881
2,533,280
15,480,027
19,924,475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定年退職者数の皆減による退職手当の減など、人件費が減額となる一方で、分母となる歳入の減が大きかったことから、令和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ポイントの増となった。本市は、職員の定数管理により、平成</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年から定員の削減を実施し、また民間委託や非常勤職員の活用に取り組んできた。今後においても、事業の効率化をよりいっそう図るとともに、民間活力の活用などに取り組み、人件費の抑制に努める。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157480</xdr:rowOff>
    </xdr:to>
    <xdr:cxnSp macro="">
      <xdr:nvCxnSpPr>
        <xdr:cNvPr id="66" name="直線コネクタ 65"/>
        <xdr:cNvCxnSpPr/>
      </xdr:nvCxnSpPr>
      <xdr:spPr>
        <a:xfrm>
          <a:off x="3987800" y="632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149860</xdr:rowOff>
    </xdr:to>
    <xdr:cxnSp macro="">
      <xdr:nvCxnSpPr>
        <xdr:cNvPr id="69" name="直線コネクタ 68"/>
        <xdr:cNvCxnSpPr/>
      </xdr:nvCxnSpPr>
      <xdr:spPr>
        <a:xfrm>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1270</xdr:rowOff>
    </xdr:to>
    <xdr:cxnSp macro="">
      <xdr:nvCxnSpPr>
        <xdr:cNvPr id="72" name="直線コネクタ 71"/>
        <xdr:cNvCxnSpPr/>
      </xdr:nvCxnSpPr>
      <xdr:spPr>
        <a:xfrm flipV="1">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1270</xdr:rowOff>
    </xdr:to>
    <xdr:cxnSp macro="">
      <xdr:nvCxnSpPr>
        <xdr:cNvPr id="75" name="直線コネクタ 74"/>
        <xdr:cNvCxnSpPr/>
      </xdr:nvCxnSpPr>
      <xdr:spPr>
        <a:xfrm>
          <a:off x="1320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光熱水費の増や一部の市立保育園の調理業務を民間委託に変更したことなどから、令和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ポイントの増となったものの、類似団体内平均値を下回っている。会計年度任用職員制度の導入により賃金が人件費へシフトしたことで令和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年度以降の数値は大きく改善しているが、施策・事業の見直しなどにより、引き続き物件費の抑制に努める。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30988</xdr:rowOff>
    </xdr:to>
    <xdr:cxnSp macro="">
      <xdr:nvCxnSpPr>
        <xdr:cNvPr id="125" name="直線コネクタ 124"/>
        <xdr:cNvCxnSpPr/>
      </xdr:nvCxnSpPr>
      <xdr:spPr>
        <a:xfrm>
          <a:off x="15671800" y="27010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156718</xdr:rowOff>
    </xdr:to>
    <xdr:cxnSp macro="">
      <xdr:nvCxnSpPr>
        <xdr:cNvPr id="128" name="直線コネクタ 127"/>
        <xdr:cNvCxnSpPr/>
      </xdr:nvCxnSpPr>
      <xdr:spPr>
        <a:xfrm flipV="1">
          <a:off x="14782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17</xdr:row>
      <xdr:rowOff>69850</xdr:rowOff>
    </xdr:to>
    <xdr:cxnSp macro="">
      <xdr:nvCxnSpPr>
        <xdr:cNvPr id="131" name="直線コネクタ 130"/>
        <xdr:cNvCxnSpPr/>
      </xdr:nvCxnSpPr>
      <xdr:spPr>
        <a:xfrm flipV="1">
          <a:off x="13893800" y="27284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33" name="テキスト ボックス 132"/>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4" name="直線コネクタ 133"/>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20845</xdr:rowOff>
    </xdr:from>
    <xdr:ext cx="762000" cy="259045"/>
    <xdr:sp macro="" textlink="">
      <xdr:nvSpPr>
        <xdr:cNvPr id="149" name="テキスト ボックス 148"/>
        <xdr:cNvSpPr txBox="1"/>
      </xdr:nvSpPr>
      <xdr:spPr>
        <a:xfrm>
          <a:off x="14401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障害者自立支援給付事業や民間保育園運営委託などの施設型給付に係る支出が増額となったことなどから、令和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ポイントの増となり、依然として類似団体内平均値を上回っている。高い水準となる要因としては、中学校卒業まで（一部、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歳まで）のこどもに係る医療費の一部助成や待機児童の解消のための留守家庭児童指導室・保育園の増設を実施していることなどが挙げられる。今後も増加が見込まれるが、各種給付の適正受給の推進や自主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57</xdr:row>
      <xdr:rowOff>146050</xdr:rowOff>
    </xdr:to>
    <xdr:cxnSp macro="">
      <xdr:nvCxnSpPr>
        <xdr:cNvPr id="186" name="直線コネクタ 185"/>
        <xdr:cNvCxnSpPr/>
      </xdr:nvCxnSpPr>
      <xdr:spPr>
        <a:xfrm>
          <a:off x="3987800" y="981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115570</xdr:rowOff>
    </xdr:to>
    <xdr:cxnSp macro="">
      <xdr:nvCxnSpPr>
        <xdr:cNvPr id="189" name="直線コネクタ 188"/>
        <xdr:cNvCxnSpPr/>
      </xdr:nvCxnSpPr>
      <xdr:spPr>
        <a:xfrm flipV="1">
          <a:off x="3098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58</xdr:row>
      <xdr:rowOff>27940</xdr:rowOff>
    </xdr:to>
    <xdr:cxnSp macro="">
      <xdr:nvCxnSpPr>
        <xdr:cNvPr id="192" name="直線コネクタ 191"/>
        <xdr:cNvCxnSpPr/>
      </xdr:nvCxnSpPr>
      <xdr:spPr>
        <a:xfrm flipV="1">
          <a:off x="2209800" y="988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4" name="テキスト ボックス 19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27940</xdr:rowOff>
    </xdr:to>
    <xdr:cxnSp macro="">
      <xdr:nvCxnSpPr>
        <xdr:cNvPr id="195" name="直線コネクタ 194"/>
        <xdr:cNvCxnSpPr/>
      </xdr:nvCxnSpPr>
      <xdr:spPr>
        <a:xfrm>
          <a:off x="1320800" y="994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199" name="テキスト ボックス 198"/>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7" name="楕円 206"/>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08" name="テキスト ボックス 207"/>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9" name="楕円 208"/>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0" name="テキスト ボックス 209"/>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148590</xdr:rowOff>
    </xdr:from>
    <xdr:to>
      <xdr:col>11</xdr:col>
      <xdr:colOff>60325</xdr:colOff>
      <xdr:row>58</xdr:row>
      <xdr:rowOff>78740</xdr:rowOff>
    </xdr:to>
    <xdr:sp macro="" textlink="">
      <xdr:nvSpPr>
        <xdr:cNvPr id="211" name="楕円 210"/>
        <xdr:cNvSpPr/>
      </xdr:nvSpPr>
      <xdr:spPr>
        <a:xfrm>
          <a:off x="2159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63517</xdr:rowOff>
    </xdr:from>
    <xdr:ext cx="762000" cy="259045"/>
    <xdr:sp macro="" textlink="">
      <xdr:nvSpPr>
        <xdr:cNvPr id="212" name="テキスト ボックス 211"/>
        <xdr:cNvSpPr txBox="1"/>
      </xdr:nvSpPr>
      <xdr:spPr>
        <a:xfrm>
          <a:off x="1828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3" name="楕円 212"/>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40657</xdr:rowOff>
    </xdr:from>
    <xdr:ext cx="762000" cy="259045"/>
    <xdr:sp macro="" textlink="">
      <xdr:nvSpPr>
        <xdr:cNvPr id="214" name="テキスト ボックス 213"/>
        <xdr:cNvSpPr txBox="1"/>
      </xdr:nvSpPr>
      <xdr:spPr>
        <a:xfrm>
          <a:off x="939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その他に占める割合は繰出金が大部分を占めており、令和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は公共下水道事業の公営企業会計への移行に伴い、一般会計からの繰出金が補助費等へシフトしたことで数値が大きく減少している。しかし、今後は、特に後期高齢者医療特別会計や介護保険特別会計への繰出金が、被保険者となる高齢者数の増に伴い増加する見込みである。引き続き、独立採算の原則に基づき、収納率の向上や事務の効率化など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50800</xdr:rowOff>
    </xdr:to>
    <xdr:cxnSp macro="">
      <xdr:nvCxnSpPr>
        <xdr:cNvPr id="247" name="直線コネクタ 246"/>
        <xdr:cNvCxnSpPr/>
      </xdr:nvCxnSpPr>
      <xdr:spPr>
        <a:xfrm>
          <a:off x="15671800" y="9588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55</xdr:row>
      <xdr:rowOff>158750</xdr:rowOff>
    </xdr:to>
    <xdr:cxnSp macro="">
      <xdr:nvCxnSpPr>
        <xdr:cNvPr id="250" name="直線コネクタ 249"/>
        <xdr:cNvCxnSpPr/>
      </xdr:nvCxnSpPr>
      <xdr:spPr>
        <a:xfrm>
          <a:off x="14782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58</xdr:row>
      <xdr:rowOff>63500</xdr:rowOff>
    </xdr:to>
    <xdr:cxnSp macro="">
      <xdr:nvCxnSpPr>
        <xdr:cNvPr id="253" name="直線コネクタ 252"/>
        <xdr:cNvCxnSpPr/>
      </xdr:nvCxnSpPr>
      <xdr:spPr>
        <a:xfrm flipV="1">
          <a:off x="13893800" y="9588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63500</xdr:rowOff>
    </xdr:to>
    <xdr:cxnSp macro="">
      <xdr:nvCxnSpPr>
        <xdr:cNvPr id="256" name="直線コネクタ 255"/>
        <xdr:cNvCxnSpPr/>
      </xdr:nvCxnSpPr>
      <xdr:spPr>
        <a:xfrm>
          <a:off x="13004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6" name="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107950</xdr:rowOff>
    </xdr:from>
    <xdr:to>
      <xdr:col>78</xdr:col>
      <xdr:colOff>120650</xdr:colOff>
      <xdr:row>56</xdr:row>
      <xdr:rowOff>38100</xdr:rowOff>
    </xdr:to>
    <xdr:sp macro="" textlink="">
      <xdr:nvSpPr>
        <xdr:cNvPr id="268" name="楕円 267"/>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48277</xdr:rowOff>
    </xdr:from>
    <xdr:ext cx="736600" cy="259045"/>
    <xdr:sp macro="" textlink="">
      <xdr:nvSpPr>
        <xdr:cNvPr id="269" name="テキスト ボックス 268"/>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0" name="楕円 269"/>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1" name="テキスト ボックス 270"/>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2" name="楕円 271"/>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3" name="テキスト ボックス 27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4" name="楕円 273"/>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5" name="テキスト ボックス 274"/>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年度以降、公共下水道事業の公営企業会計への移行に伴い一般会計からの繰出金が補助費等へシフトしたことで数値の増加が見られるが、依然として類似団体内平均値を下回り、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％台以下で推移している。引き続き、各種補助制度については、その目的や効果などを検証し、適切で効果的な実現に努める。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35560</xdr:rowOff>
    </xdr:to>
    <xdr:cxnSp macro="">
      <xdr:nvCxnSpPr>
        <xdr:cNvPr id="305" name="直線コネクタ 304"/>
        <xdr:cNvCxnSpPr/>
      </xdr:nvCxnSpPr>
      <xdr:spPr>
        <a:xfrm>
          <a:off x="15671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30988</xdr:rowOff>
    </xdr:to>
    <xdr:cxnSp macro="">
      <xdr:nvCxnSpPr>
        <xdr:cNvPr id="308" name="直線コネクタ 307"/>
        <xdr:cNvCxnSpPr/>
      </xdr:nvCxnSpPr>
      <xdr:spPr>
        <a:xfrm flipV="1">
          <a:off x="14782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36</xdr:row>
      <xdr:rowOff>30988</xdr:rowOff>
    </xdr:to>
    <xdr:cxnSp macro="">
      <xdr:nvCxnSpPr>
        <xdr:cNvPr id="311" name="直線コネクタ 310"/>
        <xdr:cNvCxnSpPr/>
      </xdr:nvCxnSpPr>
      <xdr:spPr>
        <a:xfrm>
          <a:off x="13893800" y="60797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3" name="テキスト ボックス 312"/>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14" name="直線コネクタ 313"/>
        <xdr:cNvCxnSpPr/>
      </xdr:nvCxnSpPr>
      <xdr:spPr>
        <a:xfrm>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16" name="テキスト ボックス 315"/>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18" name="テキスト ボックス 317"/>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6" name="楕円 325"/>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7" name="テキスト ボックス 326"/>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0" name="楕円 329"/>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1" name="テキスト ボックス 330"/>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2" name="楕円 331"/>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3" name="テキスト ボックス 332"/>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年度臨時財政対策債の据置期間経過に伴う増などから、令和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増となったものの、依然として類似団体内平均値を下回っている。今後市庁舎建設等事業や蕨駅西口市街地再開発事業などに係る借入を予定しており増加が見込まれるが、優先性・緊急性・住民ニーズなどの視点から、起債対象事業の必要性の有無を十分に検討し、公債費の増加を抑制す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62992</xdr:rowOff>
    </xdr:to>
    <xdr:cxnSp macro="">
      <xdr:nvCxnSpPr>
        <xdr:cNvPr id="363" name="直線コネクタ 362"/>
        <xdr:cNvCxnSpPr/>
      </xdr:nvCxnSpPr>
      <xdr:spPr>
        <a:xfrm>
          <a:off x="3987800" y="13070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44704</xdr:rowOff>
    </xdr:to>
    <xdr:cxnSp macro="">
      <xdr:nvCxnSpPr>
        <xdr:cNvPr id="366" name="直線コネクタ 365"/>
        <xdr:cNvCxnSpPr/>
      </xdr:nvCxnSpPr>
      <xdr:spPr>
        <a:xfrm flipV="1">
          <a:off x="3098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44704</xdr:rowOff>
    </xdr:to>
    <xdr:cxnSp macro="">
      <xdr:nvCxnSpPr>
        <xdr:cNvPr id="369" name="直線コネクタ 368"/>
        <xdr:cNvCxnSpPr/>
      </xdr:nvCxnSpPr>
      <xdr:spPr>
        <a:xfrm>
          <a:off x="2209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40132</xdr:rowOff>
    </xdr:to>
    <xdr:cxnSp macro="">
      <xdr:nvCxnSpPr>
        <xdr:cNvPr id="372" name="直線コネクタ 371"/>
        <xdr:cNvCxnSpPr/>
      </xdr:nvCxnSpPr>
      <xdr:spPr>
        <a:xfrm>
          <a:off x="1320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2" name="楕円 381"/>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3"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6" name="楕円 385"/>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7" name="テキスト ボックス 386"/>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8" name="楕円 387"/>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9" name="テキスト ボックス 388"/>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0" name="楕円 389"/>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1" name="テキスト ボックス 390"/>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年度は、類似団体平均値は下回っているものの前年度から</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ポイント増加しており、このうち扶助費は類似団体</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団体のうち</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番目となり、経常収支比率を高める要因となっている。社会保障関連経費については、少子高齢化の進展や経済状況の影響など社会的な要因が大きいところではあるが、引き続き、事業の見直しや適切な定員管理など、全体的な経費の節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155575</xdr:rowOff>
    </xdr:from>
    <xdr:to>
      <xdr:col>82</xdr:col>
      <xdr:colOff>107950</xdr:colOff>
      <xdr:row>76</xdr:row>
      <xdr:rowOff>18414</xdr:rowOff>
    </xdr:to>
    <xdr:cxnSp macro="">
      <xdr:nvCxnSpPr>
        <xdr:cNvPr id="420" name="直線コネクタ 419"/>
        <xdr:cNvCxnSpPr/>
      </xdr:nvCxnSpPr>
      <xdr:spPr>
        <a:xfrm>
          <a:off x="15671800" y="1284287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155575</xdr:rowOff>
    </xdr:from>
    <xdr:to>
      <xdr:col>78</xdr:col>
      <xdr:colOff>69850</xdr:colOff>
      <xdr:row>75</xdr:row>
      <xdr:rowOff>92710</xdr:rowOff>
    </xdr:to>
    <xdr:cxnSp macro="">
      <xdr:nvCxnSpPr>
        <xdr:cNvPr id="423" name="直線コネクタ 422"/>
        <xdr:cNvCxnSpPr/>
      </xdr:nvCxnSpPr>
      <xdr:spPr>
        <a:xfrm flipV="1">
          <a:off x="14782800" y="128428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77</xdr:row>
      <xdr:rowOff>29845</xdr:rowOff>
    </xdr:to>
    <xdr:cxnSp macro="">
      <xdr:nvCxnSpPr>
        <xdr:cNvPr id="426" name="直線コネクタ 425"/>
        <xdr:cNvCxnSpPr/>
      </xdr:nvCxnSpPr>
      <xdr:spPr>
        <a:xfrm flipV="1">
          <a:off x="13893800" y="1295146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77</xdr:row>
      <xdr:rowOff>29845</xdr:rowOff>
    </xdr:to>
    <xdr:cxnSp macro="">
      <xdr:nvCxnSpPr>
        <xdr:cNvPr id="429" name="直線コネクタ 428"/>
        <xdr:cNvCxnSpPr/>
      </xdr:nvCxnSpPr>
      <xdr:spPr>
        <a:xfrm>
          <a:off x="13004800" y="131457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3" name="テキスト ボックス 432"/>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139065</xdr:rowOff>
    </xdr:from>
    <xdr:to>
      <xdr:col>82</xdr:col>
      <xdr:colOff>158750</xdr:colOff>
      <xdr:row>76</xdr:row>
      <xdr:rowOff>69214</xdr:rowOff>
    </xdr:to>
    <xdr:sp macro="" textlink="">
      <xdr:nvSpPr>
        <xdr:cNvPr id="439" name="楕円 438"/>
        <xdr:cNvSpPr/>
      </xdr:nvSpPr>
      <xdr:spPr>
        <a:xfrm>
          <a:off x="164592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155592</xdr:rowOff>
    </xdr:from>
    <xdr:ext cx="762000" cy="259045"/>
    <xdr:sp macro="" textlink="">
      <xdr:nvSpPr>
        <xdr:cNvPr id="440" name="公債費以外該当値テキスト"/>
        <xdr:cNvSpPr txBox="1"/>
      </xdr:nvSpPr>
      <xdr:spPr>
        <a:xfrm>
          <a:off x="16598900" y="1284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104775</xdr:rowOff>
    </xdr:from>
    <xdr:to>
      <xdr:col>78</xdr:col>
      <xdr:colOff>120650</xdr:colOff>
      <xdr:row>75</xdr:row>
      <xdr:rowOff>34925</xdr:rowOff>
    </xdr:to>
    <xdr:sp macro="" textlink="">
      <xdr:nvSpPr>
        <xdr:cNvPr id="441" name="楕円 440"/>
        <xdr:cNvSpPr/>
      </xdr:nvSpPr>
      <xdr:spPr>
        <a:xfrm>
          <a:off x="15621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45102</xdr:rowOff>
    </xdr:from>
    <xdr:ext cx="736600" cy="259045"/>
    <xdr:sp macro="" textlink="">
      <xdr:nvSpPr>
        <xdr:cNvPr id="442" name="テキスト ボックス 441"/>
        <xdr:cNvSpPr txBox="1"/>
      </xdr:nvSpPr>
      <xdr:spPr>
        <a:xfrm>
          <a:off x="15290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3" name="楕円 442"/>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44" name="テキスト ボックス 443"/>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150495</xdr:rowOff>
    </xdr:from>
    <xdr:to>
      <xdr:col>69</xdr:col>
      <xdr:colOff>142875</xdr:colOff>
      <xdr:row>77</xdr:row>
      <xdr:rowOff>80645</xdr:rowOff>
    </xdr:to>
    <xdr:sp macro="" textlink="">
      <xdr:nvSpPr>
        <xdr:cNvPr id="445" name="楕円 444"/>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65422</xdr:rowOff>
    </xdr:from>
    <xdr:ext cx="762000" cy="259045"/>
    <xdr:sp macro="" textlink="">
      <xdr:nvSpPr>
        <xdr:cNvPr id="446" name="テキスト ボックス 445"/>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47" name="楕円 446"/>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151147</xdr:rowOff>
    </xdr:from>
    <xdr:ext cx="762000" cy="259045"/>
    <xdr:sp macro="" textlink="">
      <xdr:nvSpPr>
        <xdr:cNvPr id="448" name="テキスト ボックス 447"/>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4761</xdr:rowOff>
    </xdr:from>
    <xdr:to>
      <xdr:col>29</xdr:col>
      <xdr:colOff>127000</xdr:colOff>
      <xdr:row>19</xdr:row>
      <xdr:rowOff>9461</xdr:rowOff>
    </xdr:to>
    <xdr:cxnSp macro="">
      <xdr:nvCxnSpPr>
        <xdr:cNvPr id="54" name="直線コネクタ 53"/>
        <xdr:cNvCxnSpPr/>
      </xdr:nvCxnSpPr>
      <xdr:spPr bwMode="auto">
        <a:xfrm flipV="1">
          <a:off x="5003800" y="3309936"/>
          <a:ext cx="647700" cy="4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9461</xdr:rowOff>
    </xdr:from>
    <xdr:to>
      <xdr:col>26</xdr:col>
      <xdr:colOff>50800</xdr:colOff>
      <xdr:row>19</xdr:row>
      <xdr:rowOff>36051</xdr:rowOff>
    </xdr:to>
    <xdr:cxnSp macro="">
      <xdr:nvCxnSpPr>
        <xdr:cNvPr id="57" name="直線コネクタ 56"/>
        <xdr:cNvCxnSpPr/>
      </xdr:nvCxnSpPr>
      <xdr:spPr bwMode="auto">
        <a:xfrm flipV="1">
          <a:off x="4305300" y="3314636"/>
          <a:ext cx="698500" cy="2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36051</xdr:rowOff>
    </xdr:from>
    <xdr:to>
      <xdr:col>22</xdr:col>
      <xdr:colOff>114300</xdr:colOff>
      <xdr:row>19</xdr:row>
      <xdr:rowOff>38151</xdr:rowOff>
    </xdr:to>
    <xdr:cxnSp macro="">
      <xdr:nvCxnSpPr>
        <xdr:cNvPr id="60" name="直線コネクタ 59"/>
        <xdr:cNvCxnSpPr/>
      </xdr:nvCxnSpPr>
      <xdr:spPr bwMode="auto">
        <a:xfrm flipV="1">
          <a:off x="3606800" y="3341226"/>
          <a:ext cx="698500" cy="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38151</xdr:rowOff>
    </xdr:from>
    <xdr:to>
      <xdr:col>18</xdr:col>
      <xdr:colOff>177800</xdr:colOff>
      <xdr:row>19</xdr:row>
      <xdr:rowOff>46909</xdr:rowOff>
    </xdr:to>
    <xdr:cxnSp macro="">
      <xdr:nvCxnSpPr>
        <xdr:cNvPr id="63" name="直線コネクタ 62"/>
        <xdr:cNvCxnSpPr/>
      </xdr:nvCxnSpPr>
      <xdr:spPr bwMode="auto">
        <a:xfrm flipV="1">
          <a:off x="2908300" y="3343326"/>
          <a:ext cx="698500" cy="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125411</xdr:rowOff>
    </xdr:from>
    <xdr:to>
      <xdr:col>29</xdr:col>
      <xdr:colOff>177800</xdr:colOff>
      <xdr:row>19</xdr:row>
      <xdr:rowOff>55561</xdr:rowOff>
    </xdr:to>
    <xdr:sp macro="" textlink="">
      <xdr:nvSpPr>
        <xdr:cNvPr id="73" name="楕円 72"/>
        <xdr:cNvSpPr/>
      </xdr:nvSpPr>
      <xdr:spPr bwMode="auto">
        <a:xfrm>
          <a:off x="5600700" y="32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97488</xdr:rowOff>
    </xdr:from>
    <xdr:ext cx="762000" cy="259045"/>
    <xdr:sp macro="" textlink="">
      <xdr:nvSpPr>
        <xdr:cNvPr id="74" name="人口1人当たり決算額の推移該当値テキスト130"/>
        <xdr:cNvSpPr txBox="1"/>
      </xdr:nvSpPr>
      <xdr:spPr>
        <a:xfrm>
          <a:off x="5740400" y="32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130111</xdr:rowOff>
    </xdr:from>
    <xdr:to>
      <xdr:col>26</xdr:col>
      <xdr:colOff>101600</xdr:colOff>
      <xdr:row>19</xdr:row>
      <xdr:rowOff>60261</xdr:rowOff>
    </xdr:to>
    <xdr:sp macro="" textlink="">
      <xdr:nvSpPr>
        <xdr:cNvPr id="75" name="楕円 74"/>
        <xdr:cNvSpPr/>
      </xdr:nvSpPr>
      <xdr:spPr bwMode="auto">
        <a:xfrm>
          <a:off x="4953000" y="326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45038</xdr:rowOff>
    </xdr:from>
    <xdr:ext cx="736600" cy="259045"/>
    <xdr:sp macro="" textlink="">
      <xdr:nvSpPr>
        <xdr:cNvPr id="76" name="テキスト ボックス 75"/>
        <xdr:cNvSpPr txBox="1"/>
      </xdr:nvSpPr>
      <xdr:spPr>
        <a:xfrm>
          <a:off x="4622800" y="335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156701</xdr:rowOff>
    </xdr:from>
    <xdr:to>
      <xdr:col>22</xdr:col>
      <xdr:colOff>165100</xdr:colOff>
      <xdr:row>19</xdr:row>
      <xdr:rowOff>86851</xdr:rowOff>
    </xdr:to>
    <xdr:sp macro="" textlink="">
      <xdr:nvSpPr>
        <xdr:cNvPr id="77" name="楕円 76"/>
        <xdr:cNvSpPr/>
      </xdr:nvSpPr>
      <xdr:spPr bwMode="auto">
        <a:xfrm>
          <a:off x="4254500" y="329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71628</xdr:rowOff>
    </xdr:from>
    <xdr:ext cx="762000" cy="259045"/>
    <xdr:sp macro="" textlink="">
      <xdr:nvSpPr>
        <xdr:cNvPr id="78" name="テキスト ボックス 77"/>
        <xdr:cNvSpPr txBox="1"/>
      </xdr:nvSpPr>
      <xdr:spPr>
        <a:xfrm>
          <a:off x="3924300" y="337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158801</xdr:rowOff>
    </xdr:from>
    <xdr:to>
      <xdr:col>19</xdr:col>
      <xdr:colOff>38100</xdr:colOff>
      <xdr:row>19</xdr:row>
      <xdr:rowOff>88951</xdr:rowOff>
    </xdr:to>
    <xdr:sp macro="" textlink="">
      <xdr:nvSpPr>
        <xdr:cNvPr id="79" name="楕円 78"/>
        <xdr:cNvSpPr/>
      </xdr:nvSpPr>
      <xdr:spPr bwMode="auto">
        <a:xfrm>
          <a:off x="3556000" y="329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73728</xdr:rowOff>
    </xdr:from>
    <xdr:ext cx="762000" cy="259045"/>
    <xdr:sp macro="" textlink="">
      <xdr:nvSpPr>
        <xdr:cNvPr id="80" name="テキスト ボックス 79"/>
        <xdr:cNvSpPr txBox="1"/>
      </xdr:nvSpPr>
      <xdr:spPr>
        <a:xfrm>
          <a:off x="3225800" y="33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167559</xdr:rowOff>
    </xdr:from>
    <xdr:to>
      <xdr:col>15</xdr:col>
      <xdr:colOff>101600</xdr:colOff>
      <xdr:row>19</xdr:row>
      <xdr:rowOff>97709</xdr:rowOff>
    </xdr:to>
    <xdr:sp macro="" textlink="">
      <xdr:nvSpPr>
        <xdr:cNvPr id="81" name="楕円 80"/>
        <xdr:cNvSpPr/>
      </xdr:nvSpPr>
      <xdr:spPr bwMode="auto">
        <a:xfrm>
          <a:off x="2857500" y="330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82486</xdr:rowOff>
    </xdr:from>
    <xdr:ext cx="762000" cy="259045"/>
    <xdr:sp macro="" textlink="">
      <xdr:nvSpPr>
        <xdr:cNvPr id="82" name="テキスト ボックス 81"/>
        <xdr:cNvSpPr txBox="1"/>
      </xdr:nvSpPr>
      <xdr:spPr>
        <a:xfrm>
          <a:off x="2527300" y="338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68773</xdr:rowOff>
    </xdr:from>
    <xdr:to>
      <xdr:col>29</xdr:col>
      <xdr:colOff>127000</xdr:colOff>
      <xdr:row>37</xdr:row>
      <xdr:rowOff>30335</xdr:rowOff>
    </xdr:to>
    <xdr:cxnSp macro="">
      <xdr:nvCxnSpPr>
        <xdr:cNvPr id="117" name="直線コネクタ 116"/>
        <xdr:cNvCxnSpPr/>
      </xdr:nvCxnSpPr>
      <xdr:spPr bwMode="auto">
        <a:xfrm>
          <a:off x="5003800" y="6679123"/>
          <a:ext cx="647700" cy="475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68773</xdr:rowOff>
    </xdr:from>
    <xdr:to>
      <xdr:col>26</xdr:col>
      <xdr:colOff>50800</xdr:colOff>
      <xdr:row>36</xdr:row>
      <xdr:rowOff>168736</xdr:rowOff>
    </xdr:to>
    <xdr:cxnSp macro="">
      <xdr:nvCxnSpPr>
        <xdr:cNvPr id="120" name="直線コネクタ 119"/>
        <xdr:cNvCxnSpPr/>
      </xdr:nvCxnSpPr>
      <xdr:spPr bwMode="auto">
        <a:xfrm flipV="1">
          <a:off x="4305300" y="6679123"/>
          <a:ext cx="698500" cy="4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168736</xdr:rowOff>
    </xdr:from>
    <xdr:to>
      <xdr:col>22</xdr:col>
      <xdr:colOff>114300</xdr:colOff>
      <xdr:row>37</xdr:row>
      <xdr:rowOff>16358</xdr:rowOff>
    </xdr:to>
    <xdr:cxnSp macro="">
      <xdr:nvCxnSpPr>
        <xdr:cNvPr id="123" name="直線コネクタ 122"/>
        <xdr:cNvCxnSpPr/>
      </xdr:nvCxnSpPr>
      <xdr:spPr bwMode="auto">
        <a:xfrm flipV="1">
          <a:off x="3606800" y="7121986"/>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16358</xdr:rowOff>
    </xdr:from>
    <xdr:to>
      <xdr:col>18</xdr:col>
      <xdr:colOff>177800</xdr:colOff>
      <xdr:row>37</xdr:row>
      <xdr:rowOff>72985</xdr:rowOff>
    </xdr:to>
    <xdr:cxnSp macro="">
      <xdr:nvCxnSpPr>
        <xdr:cNvPr id="126" name="直線コネクタ 125"/>
        <xdr:cNvCxnSpPr/>
      </xdr:nvCxnSpPr>
      <xdr:spPr bwMode="auto">
        <a:xfrm flipV="1">
          <a:off x="2908300" y="7141058"/>
          <a:ext cx="698500" cy="5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150985</xdr:rowOff>
    </xdr:from>
    <xdr:to>
      <xdr:col>29</xdr:col>
      <xdr:colOff>177800</xdr:colOff>
      <xdr:row>37</xdr:row>
      <xdr:rowOff>81135</xdr:rowOff>
    </xdr:to>
    <xdr:sp macro="" textlink="">
      <xdr:nvSpPr>
        <xdr:cNvPr id="136" name="楕円 135"/>
        <xdr:cNvSpPr/>
      </xdr:nvSpPr>
      <xdr:spPr bwMode="auto">
        <a:xfrm>
          <a:off x="5600700" y="71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123062</xdr:rowOff>
    </xdr:from>
    <xdr:ext cx="762000" cy="259045"/>
    <xdr:sp macro="" textlink="">
      <xdr:nvSpPr>
        <xdr:cNvPr id="137" name="人口1人当たり決算額の推移該当値テキスト445"/>
        <xdr:cNvSpPr txBox="1"/>
      </xdr:nvSpPr>
      <xdr:spPr>
        <a:xfrm>
          <a:off x="5740400" y="70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17973</xdr:rowOff>
    </xdr:from>
    <xdr:to>
      <xdr:col>26</xdr:col>
      <xdr:colOff>101600</xdr:colOff>
      <xdr:row>35</xdr:row>
      <xdr:rowOff>119573</xdr:rowOff>
    </xdr:to>
    <xdr:sp macro="" textlink="">
      <xdr:nvSpPr>
        <xdr:cNvPr id="138" name="楕円 137"/>
        <xdr:cNvSpPr/>
      </xdr:nvSpPr>
      <xdr:spPr bwMode="auto">
        <a:xfrm>
          <a:off x="4953000" y="662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129749</xdr:rowOff>
    </xdr:from>
    <xdr:ext cx="736600" cy="259045"/>
    <xdr:sp macro="" textlink="">
      <xdr:nvSpPr>
        <xdr:cNvPr id="139" name="テキスト ボックス 138"/>
        <xdr:cNvSpPr txBox="1"/>
      </xdr:nvSpPr>
      <xdr:spPr>
        <a:xfrm>
          <a:off x="4622800" y="639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117936</xdr:rowOff>
    </xdr:from>
    <xdr:to>
      <xdr:col>22</xdr:col>
      <xdr:colOff>165100</xdr:colOff>
      <xdr:row>37</xdr:row>
      <xdr:rowOff>48086</xdr:rowOff>
    </xdr:to>
    <xdr:sp macro="" textlink="">
      <xdr:nvSpPr>
        <xdr:cNvPr id="140" name="楕円 139"/>
        <xdr:cNvSpPr/>
      </xdr:nvSpPr>
      <xdr:spPr bwMode="auto">
        <a:xfrm>
          <a:off x="4254500" y="707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32863</xdr:rowOff>
    </xdr:from>
    <xdr:ext cx="762000" cy="259045"/>
    <xdr:sp macro="" textlink="">
      <xdr:nvSpPr>
        <xdr:cNvPr id="141" name="テキスト ボックス 140"/>
        <xdr:cNvSpPr txBox="1"/>
      </xdr:nvSpPr>
      <xdr:spPr>
        <a:xfrm>
          <a:off x="3924300" y="71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137008</xdr:rowOff>
    </xdr:from>
    <xdr:to>
      <xdr:col>19</xdr:col>
      <xdr:colOff>38100</xdr:colOff>
      <xdr:row>37</xdr:row>
      <xdr:rowOff>67158</xdr:rowOff>
    </xdr:to>
    <xdr:sp macro="" textlink="">
      <xdr:nvSpPr>
        <xdr:cNvPr id="142" name="楕円 141"/>
        <xdr:cNvSpPr/>
      </xdr:nvSpPr>
      <xdr:spPr bwMode="auto">
        <a:xfrm>
          <a:off x="3556000" y="709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51935</xdr:rowOff>
    </xdr:from>
    <xdr:ext cx="762000" cy="259045"/>
    <xdr:sp macro="" textlink="">
      <xdr:nvSpPr>
        <xdr:cNvPr id="143" name="テキスト ボックス 142"/>
        <xdr:cNvSpPr txBox="1"/>
      </xdr:nvSpPr>
      <xdr:spPr>
        <a:xfrm>
          <a:off x="3225800" y="717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22185</xdr:rowOff>
    </xdr:from>
    <xdr:to>
      <xdr:col>15</xdr:col>
      <xdr:colOff>101600</xdr:colOff>
      <xdr:row>37</xdr:row>
      <xdr:rowOff>123785</xdr:rowOff>
    </xdr:to>
    <xdr:sp macro="" textlink="">
      <xdr:nvSpPr>
        <xdr:cNvPr id="144" name="楕円 143"/>
        <xdr:cNvSpPr/>
      </xdr:nvSpPr>
      <xdr:spPr bwMode="auto">
        <a:xfrm>
          <a:off x="2857500" y="714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108562</xdr:rowOff>
    </xdr:from>
    <xdr:ext cx="762000" cy="259045"/>
    <xdr:sp macro="" textlink="">
      <xdr:nvSpPr>
        <xdr:cNvPr id="145" name="テキスト ボックス 144"/>
        <xdr:cNvSpPr txBox="1"/>
      </xdr:nvSpPr>
      <xdr:spPr>
        <a:xfrm>
          <a:off x="2527300" y="72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75,282
67,536
5.11
33,581,676
30,891,881
2,533,280
15,480,027
19,924,475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66910</xdr:rowOff>
    </xdr:from>
    <xdr:to>
      <xdr:col>24</xdr:col>
      <xdr:colOff>63500</xdr:colOff>
      <xdr:row>37</xdr:row>
      <xdr:rowOff>78549</xdr:rowOff>
    </xdr:to>
    <xdr:cxnSp macro="">
      <xdr:nvCxnSpPr>
        <xdr:cNvPr id="61" name="直線コネクタ 60"/>
        <xdr:cNvCxnSpPr/>
      </xdr:nvCxnSpPr>
      <xdr:spPr>
        <a:xfrm>
          <a:off x="3797300" y="6410560"/>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66910</xdr:rowOff>
    </xdr:from>
    <xdr:to>
      <xdr:col>19</xdr:col>
      <xdr:colOff>177800</xdr:colOff>
      <xdr:row>37</xdr:row>
      <xdr:rowOff>121660</xdr:rowOff>
    </xdr:to>
    <xdr:cxnSp macro="">
      <xdr:nvCxnSpPr>
        <xdr:cNvPr id="64" name="直線コネクタ 63"/>
        <xdr:cNvCxnSpPr/>
      </xdr:nvCxnSpPr>
      <xdr:spPr>
        <a:xfrm flipV="1">
          <a:off x="2908300" y="6410560"/>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121660</xdr:rowOff>
    </xdr:from>
    <xdr:to>
      <xdr:col>15</xdr:col>
      <xdr:colOff>50800</xdr:colOff>
      <xdr:row>37</xdr:row>
      <xdr:rowOff>168580</xdr:rowOff>
    </xdr:to>
    <xdr:cxnSp macro="">
      <xdr:nvCxnSpPr>
        <xdr:cNvPr id="67" name="直線コネクタ 66"/>
        <xdr:cNvCxnSpPr/>
      </xdr:nvCxnSpPr>
      <xdr:spPr>
        <a:xfrm flipV="1">
          <a:off x="2019300" y="6465310"/>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168580</xdr:rowOff>
    </xdr:from>
    <xdr:to>
      <xdr:col>10</xdr:col>
      <xdr:colOff>114300</xdr:colOff>
      <xdr:row>38</xdr:row>
      <xdr:rowOff>19838</xdr:rowOff>
    </xdr:to>
    <xdr:cxnSp macro="">
      <xdr:nvCxnSpPr>
        <xdr:cNvPr id="70" name="直線コネクタ 69"/>
        <xdr:cNvCxnSpPr/>
      </xdr:nvCxnSpPr>
      <xdr:spPr>
        <a:xfrm flipV="1">
          <a:off x="1130300" y="651223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27749</xdr:rowOff>
    </xdr:from>
    <xdr:to>
      <xdr:col>24</xdr:col>
      <xdr:colOff>114300</xdr:colOff>
      <xdr:row>37</xdr:row>
      <xdr:rowOff>129349</xdr:rowOff>
    </xdr:to>
    <xdr:sp macro="" textlink="">
      <xdr:nvSpPr>
        <xdr:cNvPr id="80" name="楕円 79"/>
        <xdr:cNvSpPr/>
      </xdr:nvSpPr>
      <xdr:spPr>
        <a:xfrm>
          <a:off x="4584700" y="6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6176</xdr:rowOff>
    </xdr:from>
    <xdr:ext cx="534377" cy="259045"/>
    <xdr:sp macro="" textlink="">
      <xdr:nvSpPr>
        <xdr:cNvPr id="81" name="人件費該当値テキスト"/>
        <xdr:cNvSpPr txBox="1"/>
      </xdr:nvSpPr>
      <xdr:spPr>
        <a:xfrm>
          <a:off x="4686300" y="63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16110</xdr:rowOff>
    </xdr:from>
    <xdr:to>
      <xdr:col>20</xdr:col>
      <xdr:colOff>38100</xdr:colOff>
      <xdr:row>37</xdr:row>
      <xdr:rowOff>117710</xdr:rowOff>
    </xdr:to>
    <xdr:sp macro="" textlink="">
      <xdr:nvSpPr>
        <xdr:cNvPr id="82" name="楕円 81"/>
        <xdr:cNvSpPr/>
      </xdr:nvSpPr>
      <xdr:spPr>
        <a:xfrm>
          <a:off x="3746500" y="63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108837</xdr:rowOff>
    </xdr:from>
    <xdr:ext cx="534377" cy="259045"/>
    <xdr:sp macro="" textlink="">
      <xdr:nvSpPr>
        <xdr:cNvPr id="83" name="テキスト ボックス 82"/>
        <xdr:cNvSpPr txBox="1"/>
      </xdr:nvSpPr>
      <xdr:spPr>
        <a:xfrm>
          <a:off x="3530111" y="6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70860</xdr:rowOff>
    </xdr:from>
    <xdr:to>
      <xdr:col>15</xdr:col>
      <xdr:colOff>101600</xdr:colOff>
      <xdr:row>38</xdr:row>
      <xdr:rowOff>1009</xdr:rowOff>
    </xdr:to>
    <xdr:sp macro="" textlink="">
      <xdr:nvSpPr>
        <xdr:cNvPr id="84" name="楕円 83"/>
        <xdr:cNvSpPr/>
      </xdr:nvSpPr>
      <xdr:spPr>
        <a:xfrm>
          <a:off x="2857500" y="64145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163587</xdr:rowOff>
    </xdr:from>
    <xdr:ext cx="534377" cy="259045"/>
    <xdr:sp macro="" textlink="">
      <xdr:nvSpPr>
        <xdr:cNvPr id="85" name="テキスト ボックス 84"/>
        <xdr:cNvSpPr txBox="1"/>
      </xdr:nvSpPr>
      <xdr:spPr>
        <a:xfrm>
          <a:off x="2641111" y="65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117780</xdr:rowOff>
    </xdr:from>
    <xdr:to>
      <xdr:col>10</xdr:col>
      <xdr:colOff>165100</xdr:colOff>
      <xdr:row>38</xdr:row>
      <xdr:rowOff>47930</xdr:rowOff>
    </xdr:to>
    <xdr:sp macro="" textlink="">
      <xdr:nvSpPr>
        <xdr:cNvPr id="86" name="楕円 85"/>
        <xdr:cNvSpPr/>
      </xdr:nvSpPr>
      <xdr:spPr>
        <a:xfrm>
          <a:off x="1968500" y="64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39057</xdr:rowOff>
    </xdr:from>
    <xdr:ext cx="534377" cy="259045"/>
    <xdr:sp macro="" textlink="">
      <xdr:nvSpPr>
        <xdr:cNvPr id="87" name="テキスト ボックス 86"/>
        <xdr:cNvSpPr txBox="1"/>
      </xdr:nvSpPr>
      <xdr:spPr>
        <a:xfrm>
          <a:off x="1752111" y="65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140488</xdr:rowOff>
    </xdr:from>
    <xdr:to>
      <xdr:col>6</xdr:col>
      <xdr:colOff>38100</xdr:colOff>
      <xdr:row>38</xdr:row>
      <xdr:rowOff>70638</xdr:rowOff>
    </xdr:to>
    <xdr:sp macro="" textlink="">
      <xdr:nvSpPr>
        <xdr:cNvPr id="88" name="楕円 87"/>
        <xdr:cNvSpPr/>
      </xdr:nvSpPr>
      <xdr:spPr>
        <a:xfrm>
          <a:off x="10795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61765</xdr:rowOff>
    </xdr:from>
    <xdr:ext cx="534377" cy="259045"/>
    <xdr:sp macro="" textlink="">
      <xdr:nvSpPr>
        <xdr:cNvPr id="89" name="テキスト ボックス 88"/>
        <xdr:cNvSpPr txBox="1"/>
      </xdr:nvSpPr>
      <xdr:spPr>
        <a:xfrm>
          <a:off x="863111" y="65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135781</xdr:rowOff>
    </xdr:from>
    <xdr:to>
      <xdr:col>24</xdr:col>
      <xdr:colOff>63500</xdr:colOff>
      <xdr:row>58</xdr:row>
      <xdr:rowOff>4935</xdr:rowOff>
    </xdr:to>
    <xdr:cxnSp macro="">
      <xdr:nvCxnSpPr>
        <xdr:cNvPr id="121" name="直線コネクタ 120"/>
        <xdr:cNvCxnSpPr/>
      </xdr:nvCxnSpPr>
      <xdr:spPr>
        <a:xfrm flipV="1">
          <a:off x="3797300" y="9908431"/>
          <a:ext cx="8382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4935</xdr:rowOff>
    </xdr:from>
    <xdr:to>
      <xdr:col>19</xdr:col>
      <xdr:colOff>177800</xdr:colOff>
      <xdr:row>58</xdr:row>
      <xdr:rowOff>86937</xdr:rowOff>
    </xdr:to>
    <xdr:cxnSp macro="">
      <xdr:nvCxnSpPr>
        <xdr:cNvPr id="124" name="直線コネクタ 123"/>
        <xdr:cNvCxnSpPr/>
      </xdr:nvCxnSpPr>
      <xdr:spPr>
        <a:xfrm flipV="1">
          <a:off x="2908300" y="9949035"/>
          <a:ext cx="8890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86709</xdr:rowOff>
    </xdr:from>
    <xdr:to>
      <xdr:col>15</xdr:col>
      <xdr:colOff>50800</xdr:colOff>
      <xdr:row>58</xdr:row>
      <xdr:rowOff>86937</xdr:rowOff>
    </xdr:to>
    <xdr:cxnSp macro="">
      <xdr:nvCxnSpPr>
        <xdr:cNvPr id="127" name="直線コネクタ 126"/>
        <xdr:cNvCxnSpPr/>
      </xdr:nvCxnSpPr>
      <xdr:spPr>
        <a:xfrm>
          <a:off x="2019300" y="1003080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86709</xdr:rowOff>
    </xdr:from>
    <xdr:to>
      <xdr:col>10</xdr:col>
      <xdr:colOff>114300</xdr:colOff>
      <xdr:row>58</xdr:row>
      <xdr:rowOff>126474</xdr:rowOff>
    </xdr:to>
    <xdr:cxnSp macro="">
      <xdr:nvCxnSpPr>
        <xdr:cNvPr id="130" name="直線コネクタ 129"/>
        <xdr:cNvCxnSpPr/>
      </xdr:nvCxnSpPr>
      <xdr:spPr>
        <a:xfrm flipV="1">
          <a:off x="1130300" y="10030809"/>
          <a:ext cx="889000" cy="3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84981</xdr:rowOff>
    </xdr:from>
    <xdr:to>
      <xdr:col>24</xdr:col>
      <xdr:colOff>114300</xdr:colOff>
      <xdr:row>58</xdr:row>
      <xdr:rowOff>15131</xdr:rowOff>
    </xdr:to>
    <xdr:sp macro="" textlink="">
      <xdr:nvSpPr>
        <xdr:cNvPr id="140" name="楕円 139"/>
        <xdr:cNvSpPr/>
      </xdr:nvSpPr>
      <xdr:spPr>
        <a:xfrm>
          <a:off x="4584700" y="98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63408</xdr:rowOff>
    </xdr:from>
    <xdr:ext cx="534377" cy="259045"/>
    <xdr:sp macro="" textlink="">
      <xdr:nvSpPr>
        <xdr:cNvPr id="141" name="物件費該当値テキスト"/>
        <xdr:cNvSpPr txBox="1"/>
      </xdr:nvSpPr>
      <xdr:spPr>
        <a:xfrm>
          <a:off x="4686300" y="98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125585</xdr:rowOff>
    </xdr:from>
    <xdr:to>
      <xdr:col>20</xdr:col>
      <xdr:colOff>38100</xdr:colOff>
      <xdr:row>58</xdr:row>
      <xdr:rowOff>55735</xdr:rowOff>
    </xdr:to>
    <xdr:sp macro="" textlink="">
      <xdr:nvSpPr>
        <xdr:cNvPr id="142" name="楕円 141"/>
        <xdr:cNvSpPr/>
      </xdr:nvSpPr>
      <xdr:spPr>
        <a:xfrm>
          <a:off x="3746500" y="98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46862</xdr:rowOff>
    </xdr:from>
    <xdr:ext cx="534377" cy="259045"/>
    <xdr:sp macro="" textlink="">
      <xdr:nvSpPr>
        <xdr:cNvPr id="143" name="テキスト ボックス 142"/>
        <xdr:cNvSpPr txBox="1"/>
      </xdr:nvSpPr>
      <xdr:spPr>
        <a:xfrm>
          <a:off x="3530111" y="99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36137</xdr:rowOff>
    </xdr:from>
    <xdr:to>
      <xdr:col>15</xdr:col>
      <xdr:colOff>101600</xdr:colOff>
      <xdr:row>58</xdr:row>
      <xdr:rowOff>137737</xdr:rowOff>
    </xdr:to>
    <xdr:sp macro="" textlink="">
      <xdr:nvSpPr>
        <xdr:cNvPr id="144" name="楕円 143"/>
        <xdr:cNvSpPr/>
      </xdr:nvSpPr>
      <xdr:spPr>
        <a:xfrm>
          <a:off x="2857500" y="99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128864</xdr:rowOff>
    </xdr:from>
    <xdr:ext cx="534377" cy="259045"/>
    <xdr:sp macro="" textlink="">
      <xdr:nvSpPr>
        <xdr:cNvPr id="145" name="テキスト ボックス 144"/>
        <xdr:cNvSpPr txBox="1"/>
      </xdr:nvSpPr>
      <xdr:spPr>
        <a:xfrm>
          <a:off x="2641111" y="100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35909</xdr:rowOff>
    </xdr:from>
    <xdr:to>
      <xdr:col>10</xdr:col>
      <xdr:colOff>165100</xdr:colOff>
      <xdr:row>58</xdr:row>
      <xdr:rowOff>137509</xdr:rowOff>
    </xdr:to>
    <xdr:sp macro="" textlink="">
      <xdr:nvSpPr>
        <xdr:cNvPr id="146" name="楕円 145"/>
        <xdr:cNvSpPr/>
      </xdr:nvSpPr>
      <xdr:spPr>
        <a:xfrm>
          <a:off x="1968500" y="99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128636</xdr:rowOff>
    </xdr:from>
    <xdr:ext cx="534377" cy="259045"/>
    <xdr:sp macro="" textlink="">
      <xdr:nvSpPr>
        <xdr:cNvPr id="147" name="テキスト ボックス 146"/>
        <xdr:cNvSpPr txBox="1"/>
      </xdr:nvSpPr>
      <xdr:spPr>
        <a:xfrm>
          <a:off x="1752111" y="100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75674</xdr:rowOff>
    </xdr:from>
    <xdr:to>
      <xdr:col>6</xdr:col>
      <xdr:colOff>38100</xdr:colOff>
      <xdr:row>59</xdr:row>
      <xdr:rowOff>5824</xdr:rowOff>
    </xdr:to>
    <xdr:sp macro="" textlink="">
      <xdr:nvSpPr>
        <xdr:cNvPr id="148" name="楕円 147"/>
        <xdr:cNvSpPr/>
      </xdr:nvSpPr>
      <xdr:spPr>
        <a:xfrm>
          <a:off x="1079500" y="100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168401</xdr:rowOff>
    </xdr:from>
    <xdr:ext cx="534377" cy="259045"/>
    <xdr:sp macro="" textlink="">
      <xdr:nvSpPr>
        <xdr:cNvPr id="149" name="テキスト ボックス 148"/>
        <xdr:cNvSpPr txBox="1"/>
      </xdr:nvSpPr>
      <xdr:spPr>
        <a:xfrm>
          <a:off x="863111" y="101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22619</xdr:rowOff>
    </xdr:from>
    <xdr:to>
      <xdr:col>24</xdr:col>
      <xdr:colOff>63500</xdr:colOff>
      <xdr:row>79</xdr:row>
      <xdr:rowOff>23876</xdr:rowOff>
    </xdr:to>
    <xdr:cxnSp macro="">
      <xdr:nvCxnSpPr>
        <xdr:cNvPr id="178" name="直線コネクタ 177"/>
        <xdr:cNvCxnSpPr/>
      </xdr:nvCxnSpPr>
      <xdr:spPr>
        <a:xfrm>
          <a:off x="3797300" y="13567169"/>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21667</xdr:rowOff>
    </xdr:from>
    <xdr:to>
      <xdr:col>19</xdr:col>
      <xdr:colOff>177800</xdr:colOff>
      <xdr:row>79</xdr:row>
      <xdr:rowOff>22619</xdr:rowOff>
    </xdr:to>
    <xdr:cxnSp macro="">
      <xdr:nvCxnSpPr>
        <xdr:cNvPr id="181" name="直線コネクタ 180"/>
        <xdr:cNvCxnSpPr/>
      </xdr:nvCxnSpPr>
      <xdr:spPr>
        <a:xfrm>
          <a:off x="2908300" y="1356621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21667</xdr:rowOff>
    </xdr:from>
    <xdr:to>
      <xdr:col>15</xdr:col>
      <xdr:colOff>50800</xdr:colOff>
      <xdr:row>79</xdr:row>
      <xdr:rowOff>24295</xdr:rowOff>
    </xdr:to>
    <xdr:cxnSp macro="">
      <xdr:nvCxnSpPr>
        <xdr:cNvPr id="184" name="直線コネクタ 183"/>
        <xdr:cNvCxnSpPr/>
      </xdr:nvCxnSpPr>
      <xdr:spPr>
        <a:xfrm flipV="1">
          <a:off x="2019300" y="1356621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24104</xdr:rowOff>
    </xdr:from>
    <xdr:to>
      <xdr:col>10</xdr:col>
      <xdr:colOff>114300</xdr:colOff>
      <xdr:row>79</xdr:row>
      <xdr:rowOff>24295</xdr:rowOff>
    </xdr:to>
    <xdr:cxnSp macro="">
      <xdr:nvCxnSpPr>
        <xdr:cNvPr id="187" name="直線コネクタ 186"/>
        <xdr:cNvCxnSpPr/>
      </xdr:nvCxnSpPr>
      <xdr:spPr>
        <a:xfrm>
          <a:off x="1130300" y="1356865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144526</xdr:rowOff>
    </xdr:from>
    <xdr:to>
      <xdr:col>24</xdr:col>
      <xdr:colOff>114300</xdr:colOff>
      <xdr:row>79</xdr:row>
      <xdr:rowOff>74676</xdr:rowOff>
    </xdr:to>
    <xdr:sp macro="" textlink="">
      <xdr:nvSpPr>
        <xdr:cNvPr id="197" name="楕円 196"/>
        <xdr:cNvSpPr/>
      </xdr:nvSpPr>
      <xdr:spPr>
        <a:xfrm>
          <a:off x="45847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59453</xdr:rowOff>
    </xdr:from>
    <xdr:ext cx="378565" cy="259045"/>
    <xdr:sp macro="" textlink="">
      <xdr:nvSpPr>
        <xdr:cNvPr id="198" name="維持補修費該当値テキスト"/>
        <xdr:cNvSpPr txBox="1"/>
      </xdr:nvSpPr>
      <xdr:spPr>
        <a:xfrm>
          <a:off x="4686300" y="1343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143269</xdr:rowOff>
    </xdr:from>
    <xdr:to>
      <xdr:col>20</xdr:col>
      <xdr:colOff>38100</xdr:colOff>
      <xdr:row>79</xdr:row>
      <xdr:rowOff>73419</xdr:rowOff>
    </xdr:to>
    <xdr:sp macro="" textlink="">
      <xdr:nvSpPr>
        <xdr:cNvPr id="199" name="楕円 198"/>
        <xdr:cNvSpPr/>
      </xdr:nvSpPr>
      <xdr:spPr>
        <a:xfrm>
          <a:off x="3746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64546</xdr:rowOff>
    </xdr:from>
    <xdr:ext cx="378565" cy="259045"/>
    <xdr:sp macro="" textlink="">
      <xdr:nvSpPr>
        <xdr:cNvPr id="200" name="テキスト ボックス 199"/>
        <xdr:cNvSpPr txBox="1"/>
      </xdr:nvSpPr>
      <xdr:spPr>
        <a:xfrm>
          <a:off x="3608017" y="13609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142317</xdr:rowOff>
    </xdr:from>
    <xdr:to>
      <xdr:col>15</xdr:col>
      <xdr:colOff>101600</xdr:colOff>
      <xdr:row>79</xdr:row>
      <xdr:rowOff>72467</xdr:rowOff>
    </xdr:to>
    <xdr:sp macro="" textlink="">
      <xdr:nvSpPr>
        <xdr:cNvPr id="201" name="楕円 200"/>
        <xdr:cNvSpPr/>
      </xdr:nvSpPr>
      <xdr:spPr>
        <a:xfrm>
          <a:off x="2857500" y="135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63594</xdr:rowOff>
    </xdr:from>
    <xdr:ext cx="378565" cy="259045"/>
    <xdr:sp macro="" textlink="">
      <xdr:nvSpPr>
        <xdr:cNvPr id="202" name="テキスト ボックス 201"/>
        <xdr:cNvSpPr txBox="1"/>
      </xdr:nvSpPr>
      <xdr:spPr>
        <a:xfrm>
          <a:off x="2719017" y="1360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144945</xdr:rowOff>
    </xdr:from>
    <xdr:to>
      <xdr:col>10</xdr:col>
      <xdr:colOff>165100</xdr:colOff>
      <xdr:row>79</xdr:row>
      <xdr:rowOff>75095</xdr:rowOff>
    </xdr:to>
    <xdr:sp macro="" textlink="">
      <xdr:nvSpPr>
        <xdr:cNvPr id="203" name="楕円 202"/>
        <xdr:cNvSpPr/>
      </xdr:nvSpPr>
      <xdr:spPr>
        <a:xfrm>
          <a:off x="1968500" y="135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66222</xdr:rowOff>
    </xdr:from>
    <xdr:ext cx="378565" cy="259045"/>
    <xdr:sp macro="" textlink="">
      <xdr:nvSpPr>
        <xdr:cNvPr id="204" name="テキスト ボックス 203"/>
        <xdr:cNvSpPr txBox="1"/>
      </xdr:nvSpPr>
      <xdr:spPr>
        <a:xfrm>
          <a:off x="1830017" y="13610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144754</xdr:rowOff>
    </xdr:from>
    <xdr:to>
      <xdr:col>6</xdr:col>
      <xdr:colOff>38100</xdr:colOff>
      <xdr:row>79</xdr:row>
      <xdr:rowOff>74904</xdr:rowOff>
    </xdr:to>
    <xdr:sp macro="" textlink="">
      <xdr:nvSpPr>
        <xdr:cNvPr id="205" name="楕円 204"/>
        <xdr:cNvSpPr/>
      </xdr:nvSpPr>
      <xdr:spPr>
        <a:xfrm>
          <a:off x="1079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66031</xdr:rowOff>
    </xdr:from>
    <xdr:ext cx="378565" cy="259045"/>
    <xdr:sp macro="" textlink="">
      <xdr:nvSpPr>
        <xdr:cNvPr id="206" name="テキスト ボックス 205"/>
        <xdr:cNvSpPr txBox="1"/>
      </xdr:nvSpPr>
      <xdr:spPr>
        <a:xfrm>
          <a:off x="941017" y="136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153264</xdr:rowOff>
    </xdr:from>
    <xdr:to>
      <xdr:col>24</xdr:col>
      <xdr:colOff>63500</xdr:colOff>
      <xdr:row>95</xdr:row>
      <xdr:rowOff>87449</xdr:rowOff>
    </xdr:to>
    <xdr:cxnSp macro="">
      <xdr:nvCxnSpPr>
        <xdr:cNvPr id="238" name="直線コネクタ 237"/>
        <xdr:cNvCxnSpPr/>
      </xdr:nvCxnSpPr>
      <xdr:spPr>
        <a:xfrm>
          <a:off x="3797300" y="16269564"/>
          <a:ext cx="838200" cy="10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153264</xdr:rowOff>
    </xdr:from>
    <xdr:to>
      <xdr:col>19</xdr:col>
      <xdr:colOff>177800</xdr:colOff>
      <xdr:row>96</xdr:row>
      <xdr:rowOff>102699</xdr:rowOff>
    </xdr:to>
    <xdr:cxnSp macro="">
      <xdr:nvCxnSpPr>
        <xdr:cNvPr id="241" name="直線コネクタ 240"/>
        <xdr:cNvCxnSpPr/>
      </xdr:nvCxnSpPr>
      <xdr:spPr>
        <a:xfrm flipV="1">
          <a:off x="2908300" y="16269564"/>
          <a:ext cx="889000" cy="2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102699</xdr:rowOff>
    </xdr:from>
    <xdr:to>
      <xdr:col>15</xdr:col>
      <xdr:colOff>50800</xdr:colOff>
      <xdr:row>96</xdr:row>
      <xdr:rowOff>153927</xdr:rowOff>
    </xdr:to>
    <xdr:cxnSp macro="">
      <xdr:nvCxnSpPr>
        <xdr:cNvPr id="244" name="直線コネクタ 243"/>
        <xdr:cNvCxnSpPr/>
      </xdr:nvCxnSpPr>
      <xdr:spPr>
        <a:xfrm flipV="1">
          <a:off x="2019300" y="16561899"/>
          <a:ext cx="889000" cy="5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6" name="テキスト ボックス 245"/>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153927</xdr:rowOff>
    </xdr:from>
    <xdr:to>
      <xdr:col>10</xdr:col>
      <xdr:colOff>114300</xdr:colOff>
      <xdr:row>97</xdr:row>
      <xdr:rowOff>18847</xdr:rowOff>
    </xdr:to>
    <xdr:cxnSp macro="">
      <xdr:nvCxnSpPr>
        <xdr:cNvPr id="247" name="直線コネクタ 246"/>
        <xdr:cNvCxnSpPr/>
      </xdr:nvCxnSpPr>
      <xdr:spPr>
        <a:xfrm flipV="1">
          <a:off x="1130300" y="16613127"/>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9" name="テキスト ボックス 248"/>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1" name="テキスト ボックス 250"/>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36649</xdr:rowOff>
    </xdr:from>
    <xdr:to>
      <xdr:col>24</xdr:col>
      <xdr:colOff>114300</xdr:colOff>
      <xdr:row>95</xdr:row>
      <xdr:rowOff>138249</xdr:rowOff>
    </xdr:to>
    <xdr:sp macro="" textlink="">
      <xdr:nvSpPr>
        <xdr:cNvPr id="257" name="楕円 256"/>
        <xdr:cNvSpPr/>
      </xdr:nvSpPr>
      <xdr:spPr>
        <a:xfrm>
          <a:off x="45847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59526</xdr:rowOff>
    </xdr:from>
    <xdr:ext cx="599010" cy="259045"/>
    <xdr:sp macro="" textlink="">
      <xdr:nvSpPr>
        <xdr:cNvPr id="258" name="扶助費該当値テキスト"/>
        <xdr:cNvSpPr txBox="1"/>
      </xdr:nvSpPr>
      <xdr:spPr>
        <a:xfrm>
          <a:off x="4686300" y="161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102464</xdr:rowOff>
    </xdr:from>
    <xdr:to>
      <xdr:col>20</xdr:col>
      <xdr:colOff>38100</xdr:colOff>
      <xdr:row>95</xdr:row>
      <xdr:rowOff>32614</xdr:rowOff>
    </xdr:to>
    <xdr:sp macro="" textlink="">
      <xdr:nvSpPr>
        <xdr:cNvPr id="259" name="楕円 258"/>
        <xdr:cNvSpPr/>
      </xdr:nvSpPr>
      <xdr:spPr>
        <a:xfrm>
          <a:off x="3746500" y="162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49141</xdr:rowOff>
    </xdr:from>
    <xdr:ext cx="599010" cy="259045"/>
    <xdr:sp macro="" textlink="">
      <xdr:nvSpPr>
        <xdr:cNvPr id="260" name="テキスト ボックス 259"/>
        <xdr:cNvSpPr txBox="1"/>
      </xdr:nvSpPr>
      <xdr:spPr>
        <a:xfrm>
          <a:off x="3497795" y="1599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51899</xdr:rowOff>
    </xdr:from>
    <xdr:to>
      <xdr:col>15</xdr:col>
      <xdr:colOff>101600</xdr:colOff>
      <xdr:row>96</xdr:row>
      <xdr:rowOff>153499</xdr:rowOff>
    </xdr:to>
    <xdr:sp macro="" textlink="">
      <xdr:nvSpPr>
        <xdr:cNvPr id="261" name="楕円 260"/>
        <xdr:cNvSpPr/>
      </xdr:nvSpPr>
      <xdr:spPr>
        <a:xfrm>
          <a:off x="2857500" y="16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170026</xdr:rowOff>
    </xdr:from>
    <xdr:ext cx="599010" cy="259045"/>
    <xdr:sp macro="" textlink="">
      <xdr:nvSpPr>
        <xdr:cNvPr id="262" name="テキスト ボックス 261"/>
        <xdr:cNvSpPr txBox="1"/>
      </xdr:nvSpPr>
      <xdr:spPr>
        <a:xfrm>
          <a:off x="2608795" y="1628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103127</xdr:rowOff>
    </xdr:from>
    <xdr:to>
      <xdr:col>10</xdr:col>
      <xdr:colOff>165100</xdr:colOff>
      <xdr:row>97</xdr:row>
      <xdr:rowOff>33277</xdr:rowOff>
    </xdr:to>
    <xdr:sp macro="" textlink="">
      <xdr:nvSpPr>
        <xdr:cNvPr id="263" name="楕円 262"/>
        <xdr:cNvSpPr/>
      </xdr:nvSpPr>
      <xdr:spPr>
        <a:xfrm>
          <a:off x="1968500" y="1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49804</xdr:rowOff>
    </xdr:from>
    <xdr:ext cx="599010" cy="259045"/>
    <xdr:sp macro="" textlink="">
      <xdr:nvSpPr>
        <xdr:cNvPr id="264" name="テキスト ボックス 263"/>
        <xdr:cNvSpPr txBox="1"/>
      </xdr:nvSpPr>
      <xdr:spPr>
        <a:xfrm>
          <a:off x="1719795" y="1633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139497</xdr:rowOff>
    </xdr:from>
    <xdr:to>
      <xdr:col>6</xdr:col>
      <xdr:colOff>38100</xdr:colOff>
      <xdr:row>97</xdr:row>
      <xdr:rowOff>69647</xdr:rowOff>
    </xdr:to>
    <xdr:sp macro="" textlink="">
      <xdr:nvSpPr>
        <xdr:cNvPr id="265" name="楕円 264"/>
        <xdr:cNvSpPr/>
      </xdr:nvSpPr>
      <xdr:spPr>
        <a:xfrm>
          <a:off x="1079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86174</xdr:rowOff>
    </xdr:from>
    <xdr:ext cx="534377" cy="259045"/>
    <xdr:sp macro="" textlink="">
      <xdr:nvSpPr>
        <xdr:cNvPr id="266" name="テキスト ボックス 265"/>
        <xdr:cNvSpPr txBox="1"/>
      </xdr:nvSpPr>
      <xdr:spPr>
        <a:xfrm>
          <a:off x="863111" y="163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88074</xdr:rowOff>
    </xdr:from>
    <xdr:to>
      <xdr:col>55</xdr:col>
      <xdr:colOff>0</xdr:colOff>
      <xdr:row>37</xdr:row>
      <xdr:rowOff>129352</xdr:rowOff>
    </xdr:to>
    <xdr:cxnSp macro="">
      <xdr:nvCxnSpPr>
        <xdr:cNvPr id="295" name="直線コネクタ 294"/>
        <xdr:cNvCxnSpPr/>
      </xdr:nvCxnSpPr>
      <xdr:spPr>
        <a:xfrm flipV="1">
          <a:off x="9639300" y="6431724"/>
          <a:ext cx="8382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96507</xdr:rowOff>
    </xdr:from>
    <xdr:ext cx="534377" cy="259045"/>
    <xdr:sp macro="" textlink="">
      <xdr:nvSpPr>
        <xdr:cNvPr id="296" name="補助費等平均値テキスト"/>
        <xdr:cNvSpPr txBox="1"/>
      </xdr:nvSpPr>
      <xdr:spPr>
        <a:xfrm>
          <a:off x="10528300" y="609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25400</xdr:rowOff>
    </xdr:from>
    <xdr:to>
      <xdr:col>50</xdr:col>
      <xdr:colOff>114300</xdr:colOff>
      <xdr:row>37</xdr:row>
      <xdr:rowOff>129352</xdr:rowOff>
    </xdr:to>
    <xdr:cxnSp macro="">
      <xdr:nvCxnSpPr>
        <xdr:cNvPr id="298" name="直線コネクタ 297"/>
        <xdr:cNvCxnSpPr/>
      </xdr:nvCxnSpPr>
      <xdr:spPr>
        <a:xfrm>
          <a:off x="8750300" y="5683250"/>
          <a:ext cx="889000" cy="78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60068</xdr:rowOff>
    </xdr:from>
    <xdr:ext cx="534377" cy="259045"/>
    <xdr:sp macro="" textlink="">
      <xdr:nvSpPr>
        <xdr:cNvPr id="300" name="テキスト ボックス 299"/>
        <xdr:cNvSpPr txBox="1"/>
      </xdr:nvSpPr>
      <xdr:spPr>
        <a:xfrm>
          <a:off x="9372111" y="60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25400</xdr:rowOff>
    </xdr:from>
    <xdr:to>
      <xdr:col>45</xdr:col>
      <xdr:colOff>177800</xdr:colOff>
      <xdr:row>38</xdr:row>
      <xdr:rowOff>30680</xdr:rowOff>
    </xdr:to>
    <xdr:cxnSp macro="">
      <xdr:nvCxnSpPr>
        <xdr:cNvPr id="301" name="直線コネクタ 300"/>
        <xdr:cNvCxnSpPr/>
      </xdr:nvCxnSpPr>
      <xdr:spPr>
        <a:xfrm flipV="1">
          <a:off x="7861300" y="5683250"/>
          <a:ext cx="889000" cy="8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152993</xdr:rowOff>
    </xdr:from>
    <xdr:ext cx="599010" cy="259045"/>
    <xdr:sp macro="" textlink="">
      <xdr:nvSpPr>
        <xdr:cNvPr id="303" name="テキスト ボックス 302"/>
        <xdr:cNvSpPr txBox="1"/>
      </xdr:nvSpPr>
      <xdr:spPr>
        <a:xfrm>
          <a:off x="8450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24600</xdr:rowOff>
    </xdr:from>
    <xdr:to>
      <xdr:col>41</xdr:col>
      <xdr:colOff>50800</xdr:colOff>
      <xdr:row>38</xdr:row>
      <xdr:rowOff>30680</xdr:rowOff>
    </xdr:to>
    <xdr:cxnSp macro="">
      <xdr:nvCxnSpPr>
        <xdr:cNvPr id="304" name="直線コネクタ 303"/>
        <xdr:cNvCxnSpPr/>
      </xdr:nvCxnSpPr>
      <xdr:spPr>
        <a:xfrm>
          <a:off x="6972300" y="653970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6" name="テキスト ボックス 305"/>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8" name="テキスト ボックス 307"/>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37274</xdr:rowOff>
    </xdr:from>
    <xdr:to>
      <xdr:col>55</xdr:col>
      <xdr:colOff>50800</xdr:colOff>
      <xdr:row>37</xdr:row>
      <xdr:rowOff>138874</xdr:rowOff>
    </xdr:to>
    <xdr:sp macro="" textlink="">
      <xdr:nvSpPr>
        <xdr:cNvPr id="314" name="楕円 313"/>
        <xdr:cNvSpPr/>
      </xdr:nvSpPr>
      <xdr:spPr>
        <a:xfrm>
          <a:off x="10426700" y="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123651</xdr:rowOff>
    </xdr:from>
    <xdr:ext cx="534377" cy="259045"/>
    <xdr:sp macro="" textlink="">
      <xdr:nvSpPr>
        <xdr:cNvPr id="315" name="補助費等該当値テキスト"/>
        <xdr:cNvSpPr txBox="1"/>
      </xdr:nvSpPr>
      <xdr:spPr>
        <a:xfrm>
          <a:off x="10528300" y="62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78552</xdr:rowOff>
    </xdr:from>
    <xdr:to>
      <xdr:col>50</xdr:col>
      <xdr:colOff>165100</xdr:colOff>
      <xdr:row>38</xdr:row>
      <xdr:rowOff>8702</xdr:rowOff>
    </xdr:to>
    <xdr:sp macro="" textlink="">
      <xdr:nvSpPr>
        <xdr:cNvPr id="316" name="楕円 315"/>
        <xdr:cNvSpPr/>
      </xdr:nvSpPr>
      <xdr:spPr>
        <a:xfrm>
          <a:off x="9588500" y="64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171279</xdr:rowOff>
    </xdr:from>
    <xdr:ext cx="534377" cy="259045"/>
    <xdr:sp macro="" textlink="">
      <xdr:nvSpPr>
        <xdr:cNvPr id="317" name="テキスト ボックス 316"/>
        <xdr:cNvSpPr txBox="1"/>
      </xdr:nvSpPr>
      <xdr:spPr>
        <a:xfrm>
          <a:off x="9372111" y="65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146050</xdr:rowOff>
    </xdr:from>
    <xdr:to>
      <xdr:col>46</xdr:col>
      <xdr:colOff>38100</xdr:colOff>
      <xdr:row>33</xdr:row>
      <xdr:rowOff>76200</xdr:rowOff>
    </xdr:to>
    <xdr:sp macro="" textlink="">
      <xdr:nvSpPr>
        <xdr:cNvPr id="318" name="楕円 317"/>
        <xdr:cNvSpPr/>
      </xdr:nvSpPr>
      <xdr:spPr>
        <a:xfrm>
          <a:off x="869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67327</xdr:rowOff>
    </xdr:from>
    <xdr:ext cx="599010" cy="259045"/>
    <xdr:sp macro="" textlink="">
      <xdr:nvSpPr>
        <xdr:cNvPr id="319" name="テキスト ボックス 318"/>
        <xdr:cNvSpPr txBox="1"/>
      </xdr:nvSpPr>
      <xdr:spPr>
        <a:xfrm>
          <a:off x="8450795" y="57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151331</xdr:rowOff>
    </xdr:from>
    <xdr:to>
      <xdr:col>41</xdr:col>
      <xdr:colOff>101600</xdr:colOff>
      <xdr:row>38</xdr:row>
      <xdr:rowOff>81480</xdr:rowOff>
    </xdr:to>
    <xdr:sp macro="" textlink="">
      <xdr:nvSpPr>
        <xdr:cNvPr id="320" name="楕円 319"/>
        <xdr:cNvSpPr/>
      </xdr:nvSpPr>
      <xdr:spPr>
        <a:xfrm>
          <a:off x="7810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72607</xdr:rowOff>
    </xdr:from>
    <xdr:ext cx="534377" cy="259045"/>
    <xdr:sp macro="" textlink="">
      <xdr:nvSpPr>
        <xdr:cNvPr id="321" name="テキスト ボックス 320"/>
        <xdr:cNvSpPr txBox="1"/>
      </xdr:nvSpPr>
      <xdr:spPr>
        <a:xfrm>
          <a:off x="7594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145250</xdr:rowOff>
    </xdr:from>
    <xdr:to>
      <xdr:col>36</xdr:col>
      <xdr:colOff>165100</xdr:colOff>
      <xdr:row>38</xdr:row>
      <xdr:rowOff>75400</xdr:rowOff>
    </xdr:to>
    <xdr:sp macro="" textlink="">
      <xdr:nvSpPr>
        <xdr:cNvPr id="322" name="楕円 321"/>
        <xdr:cNvSpPr/>
      </xdr:nvSpPr>
      <xdr:spPr>
        <a:xfrm>
          <a:off x="6921500" y="64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66527</xdr:rowOff>
    </xdr:from>
    <xdr:ext cx="534377" cy="259045"/>
    <xdr:sp macro="" textlink="">
      <xdr:nvSpPr>
        <xdr:cNvPr id="323" name="テキスト ボックス 322"/>
        <xdr:cNvSpPr txBox="1"/>
      </xdr:nvSpPr>
      <xdr:spPr>
        <a:xfrm>
          <a:off x="6705111" y="65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26924</xdr:rowOff>
    </xdr:from>
    <xdr:to>
      <xdr:col>55</xdr:col>
      <xdr:colOff>0</xdr:colOff>
      <xdr:row>57</xdr:row>
      <xdr:rowOff>32631</xdr:rowOff>
    </xdr:to>
    <xdr:cxnSp macro="">
      <xdr:nvCxnSpPr>
        <xdr:cNvPr id="352" name="直線コネクタ 351"/>
        <xdr:cNvCxnSpPr/>
      </xdr:nvCxnSpPr>
      <xdr:spPr>
        <a:xfrm flipV="1">
          <a:off x="9639300" y="9799574"/>
          <a:ext cx="8382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3"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32631</xdr:rowOff>
    </xdr:from>
    <xdr:to>
      <xdr:col>50</xdr:col>
      <xdr:colOff>114300</xdr:colOff>
      <xdr:row>57</xdr:row>
      <xdr:rowOff>93896</xdr:rowOff>
    </xdr:to>
    <xdr:cxnSp macro="">
      <xdr:nvCxnSpPr>
        <xdr:cNvPr id="355" name="直線コネクタ 354"/>
        <xdr:cNvCxnSpPr/>
      </xdr:nvCxnSpPr>
      <xdr:spPr>
        <a:xfrm flipV="1">
          <a:off x="8750300" y="980528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7" name="テキスト ボックス 356"/>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93896</xdr:rowOff>
    </xdr:from>
    <xdr:to>
      <xdr:col>45</xdr:col>
      <xdr:colOff>177800</xdr:colOff>
      <xdr:row>58</xdr:row>
      <xdr:rowOff>2868</xdr:rowOff>
    </xdr:to>
    <xdr:cxnSp macro="">
      <xdr:nvCxnSpPr>
        <xdr:cNvPr id="358" name="直線コネクタ 357"/>
        <xdr:cNvCxnSpPr/>
      </xdr:nvCxnSpPr>
      <xdr:spPr>
        <a:xfrm flipV="1">
          <a:off x="7861300" y="9866546"/>
          <a:ext cx="889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59" name="フローチャート: 判断 358"/>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0" name="テキスト ボックス 359"/>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2868</xdr:rowOff>
    </xdr:from>
    <xdr:to>
      <xdr:col>41</xdr:col>
      <xdr:colOff>50800</xdr:colOff>
      <xdr:row>58</xdr:row>
      <xdr:rowOff>55529</xdr:rowOff>
    </xdr:to>
    <xdr:cxnSp macro="">
      <xdr:nvCxnSpPr>
        <xdr:cNvPr id="361" name="直線コネクタ 360"/>
        <xdr:cNvCxnSpPr/>
      </xdr:nvCxnSpPr>
      <xdr:spPr>
        <a:xfrm flipV="1">
          <a:off x="6972300" y="9946968"/>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2" name="フローチャート: 判断 361"/>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3" name="テキスト ボックス 362"/>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4" name="フローチャート: 判断 363"/>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5" name="テキスト ボックス 364"/>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147574</xdr:rowOff>
    </xdr:from>
    <xdr:to>
      <xdr:col>55</xdr:col>
      <xdr:colOff>50800</xdr:colOff>
      <xdr:row>57</xdr:row>
      <xdr:rowOff>77724</xdr:rowOff>
    </xdr:to>
    <xdr:sp macro="" textlink="">
      <xdr:nvSpPr>
        <xdr:cNvPr id="371" name="楕円 370"/>
        <xdr:cNvSpPr/>
      </xdr:nvSpPr>
      <xdr:spPr>
        <a:xfrm>
          <a:off x="10426700" y="97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170451</xdr:rowOff>
    </xdr:from>
    <xdr:ext cx="534377" cy="259045"/>
    <xdr:sp macro="" textlink="">
      <xdr:nvSpPr>
        <xdr:cNvPr id="372" name="普通建設事業費該当値テキスト"/>
        <xdr:cNvSpPr txBox="1"/>
      </xdr:nvSpPr>
      <xdr:spPr>
        <a:xfrm>
          <a:off x="10528300" y="96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153281</xdr:rowOff>
    </xdr:from>
    <xdr:to>
      <xdr:col>50</xdr:col>
      <xdr:colOff>165100</xdr:colOff>
      <xdr:row>57</xdr:row>
      <xdr:rowOff>83431</xdr:rowOff>
    </xdr:to>
    <xdr:sp macro="" textlink="">
      <xdr:nvSpPr>
        <xdr:cNvPr id="373" name="楕円 372"/>
        <xdr:cNvSpPr/>
      </xdr:nvSpPr>
      <xdr:spPr>
        <a:xfrm>
          <a:off x="9588500" y="97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99958</xdr:rowOff>
    </xdr:from>
    <xdr:ext cx="534377" cy="259045"/>
    <xdr:sp macro="" textlink="">
      <xdr:nvSpPr>
        <xdr:cNvPr id="374" name="テキスト ボックス 373"/>
        <xdr:cNvSpPr txBox="1"/>
      </xdr:nvSpPr>
      <xdr:spPr>
        <a:xfrm>
          <a:off x="9372111" y="952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43096</xdr:rowOff>
    </xdr:from>
    <xdr:to>
      <xdr:col>46</xdr:col>
      <xdr:colOff>38100</xdr:colOff>
      <xdr:row>57</xdr:row>
      <xdr:rowOff>144696</xdr:rowOff>
    </xdr:to>
    <xdr:sp macro="" textlink="">
      <xdr:nvSpPr>
        <xdr:cNvPr id="375" name="楕円 374"/>
        <xdr:cNvSpPr/>
      </xdr:nvSpPr>
      <xdr:spPr>
        <a:xfrm>
          <a:off x="8699500" y="98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135823</xdr:rowOff>
    </xdr:from>
    <xdr:ext cx="534377" cy="259045"/>
    <xdr:sp macro="" textlink="">
      <xdr:nvSpPr>
        <xdr:cNvPr id="376" name="テキスト ボックス 375"/>
        <xdr:cNvSpPr txBox="1"/>
      </xdr:nvSpPr>
      <xdr:spPr>
        <a:xfrm>
          <a:off x="8483111" y="99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123518</xdr:rowOff>
    </xdr:from>
    <xdr:to>
      <xdr:col>41</xdr:col>
      <xdr:colOff>101600</xdr:colOff>
      <xdr:row>58</xdr:row>
      <xdr:rowOff>53668</xdr:rowOff>
    </xdr:to>
    <xdr:sp macro="" textlink="">
      <xdr:nvSpPr>
        <xdr:cNvPr id="377" name="楕円 376"/>
        <xdr:cNvSpPr/>
      </xdr:nvSpPr>
      <xdr:spPr>
        <a:xfrm>
          <a:off x="7810500" y="98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44795</xdr:rowOff>
    </xdr:from>
    <xdr:ext cx="534377" cy="259045"/>
    <xdr:sp macro="" textlink="">
      <xdr:nvSpPr>
        <xdr:cNvPr id="378" name="テキスト ボックス 377"/>
        <xdr:cNvSpPr txBox="1"/>
      </xdr:nvSpPr>
      <xdr:spPr>
        <a:xfrm>
          <a:off x="7594111" y="99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4729</xdr:rowOff>
    </xdr:from>
    <xdr:to>
      <xdr:col>36</xdr:col>
      <xdr:colOff>165100</xdr:colOff>
      <xdr:row>58</xdr:row>
      <xdr:rowOff>106329</xdr:rowOff>
    </xdr:to>
    <xdr:sp macro="" textlink="">
      <xdr:nvSpPr>
        <xdr:cNvPr id="379" name="楕円 378"/>
        <xdr:cNvSpPr/>
      </xdr:nvSpPr>
      <xdr:spPr>
        <a:xfrm>
          <a:off x="6921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97456</xdr:rowOff>
    </xdr:from>
    <xdr:ext cx="534377" cy="259045"/>
    <xdr:sp macro="" textlink="">
      <xdr:nvSpPr>
        <xdr:cNvPr id="380" name="テキスト ボックス 379"/>
        <xdr:cNvSpPr txBox="1"/>
      </xdr:nvSpPr>
      <xdr:spPr>
        <a:xfrm>
          <a:off x="6705111" y="1004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159068</xdr:rowOff>
    </xdr:from>
    <xdr:to>
      <xdr:col>55</xdr:col>
      <xdr:colOff>0</xdr:colOff>
      <xdr:row>79</xdr:row>
      <xdr:rowOff>17399</xdr:rowOff>
    </xdr:to>
    <xdr:cxnSp macro="">
      <xdr:nvCxnSpPr>
        <xdr:cNvPr id="409" name="直線コネクタ 408"/>
        <xdr:cNvCxnSpPr/>
      </xdr:nvCxnSpPr>
      <xdr:spPr>
        <a:xfrm>
          <a:off x="9639300" y="13532168"/>
          <a:ext cx="838200" cy="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0"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159068</xdr:rowOff>
    </xdr:from>
    <xdr:to>
      <xdr:col>50</xdr:col>
      <xdr:colOff>114300</xdr:colOff>
      <xdr:row>79</xdr:row>
      <xdr:rowOff>13539</xdr:rowOff>
    </xdr:to>
    <xdr:cxnSp macro="">
      <xdr:nvCxnSpPr>
        <xdr:cNvPr id="412" name="直線コネクタ 411"/>
        <xdr:cNvCxnSpPr/>
      </xdr:nvCxnSpPr>
      <xdr:spPr>
        <a:xfrm flipV="1">
          <a:off x="8750300" y="13532168"/>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4" name="テキスト ボックス 413"/>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12230</xdr:rowOff>
    </xdr:from>
    <xdr:to>
      <xdr:col>45</xdr:col>
      <xdr:colOff>177800</xdr:colOff>
      <xdr:row>79</xdr:row>
      <xdr:rowOff>13539</xdr:rowOff>
    </xdr:to>
    <xdr:cxnSp macro="">
      <xdr:nvCxnSpPr>
        <xdr:cNvPr id="415" name="直線コネクタ 414"/>
        <xdr:cNvCxnSpPr/>
      </xdr:nvCxnSpPr>
      <xdr:spPr>
        <a:xfrm>
          <a:off x="7861300" y="13556780"/>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6" name="フローチャート: 判断 415"/>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7" name="テキスト ボックス 416"/>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12230</xdr:rowOff>
    </xdr:from>
    <xdr:to>
      <xdr:col>41</xdr:col>
      <xdr:colOff>50800</xdr:colOff>
      <xdr:row>79</xdr:row>
      <xdr:rowOff>20295</xdr:rowOff>
    </xdr:to>
    <xdr:cxnSp macro="">
      <xdr:nvCxnSpPr>
        <xdr:cNvPr id="418" name="直線コネクタ 417"/>
        <xdr:cNvCxnSpPr/>
      </xdr:nvCxnSpPr>
      <xdr:spPr>
        <a:xfrm flipV="1">
          <a:off x="6972300" y="13556780"/>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9" name="フローチャート: 判断 418"/>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0" name="テキスト ボックス 419"/>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1" name="フローチャート: 判断 420"/>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2" name="テキスト ボックス 421"/>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138049</xdr:rowOff>
    </xdr:from>
    <xdr:to>
      <xdr:col>55</xdr:col>
      <xdr:colOff>50800</xdr:colOff>
      <xdr:row>79</xdr:row>
      <xdr:rowOff>68199</xdr:rowOff>
    </xdr:to>
    <xdr:sp macro="" textlink="">
      <xdr:nvSpPr>
        <xdr:cNvPr id="428" name="楕円 427"/>
        <xdr:cNvSpPr/>
      </xdr:nvSpPr>
      <xdr:spPr>
        <a:xfrm>
          <a:off x="104267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52976</xdr:rowOff>
    </xdr:from>
    <xdr:ext cx="469744" cy="259045"/>
    <xdr:sp macro="" textlink="">
      <xdr:nvSpPr>
        <xdr:cNvPr id="429" name="普通建設事業費 （ うち新規整備　）該当値テキスト"/>
        <xdr:cNvSpPr txBox="1"/>
      </xdr:nvSpPr>
      <xdr:spPr>
        <a:xfrm>
          <a:off x="10528300" y="134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108268</xdr:rowOff>
    </xdr:from>
    <xdr:to>
      <xdr:col>50</xdr:col>
      <xdr:colOff>165100</xdr:colOff>
      <xdr:row>79</xdr:row>
      <xdr:rowOff>38418</xdr:rowOff>
    </xdr:to>
    <xdr:sp macro="" textlink="">
      <xdr:nvSpPr>
        <xdr:cNvPr id="430" name="楕円 429"/>
        <xdr:cNvSpPr/>
      </xdr:nvSpPr>
      <xdr:spPr>
        <a:xfrm>
          <a:off x="9588500" y="134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29545</xdr:rowOff>
    </xdr:from>
    <xdr:ext cx="469744" cy="259045"/>
    <xdr:sp macro="" textlink="">
      <xdr:nvSpPr>
        <xdr:cNvPr id="431" name="テキスト ボックス 430"/>
        <xdr:cNvSpPr txBox="1"/>
      </xdr:nvSpPr>
      <xdr:spPr>
        <a:xfrm>
          <a:off x="9404428" y="1357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134189</xdr:rowOff>
    </xdr:from>
    <xdr:to>
      <xdr:col>46</xdr:col>
      <xdr:colOff>38100</xdr:colOff>
      <xdr:row>79</xdr:row>
      <xdr:rowOff>64339</xdr:rowOff>
    </xdr:to>
    <xdr:sp macro="" textlink="">
      <xdr:nvSpPr>
        <xdr:cNvPr id="432" name="楕円 431"/>
        <xdr:cNvSpPr/>
      </xdr:nvSpPr>
      <xdr:spPr>
        <a:xfrm>
          <a:off x="8699500" y="135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55466</xdr:rowOff>
    </xdr:from>
    <xdr:ext cx="469744" cy="259045"/>
    <xdr:sp macro="" textlink="">
      <xdr:nvSpPr>
        <xdr:cNvPr id="433" name="テキスト ボックス 432"/>
        <xdr:cNvSpPr txBox="1"/>
      </xdr:nvSpPr>
      <xdr:spPr>
        <a:xfrm>
          <a:off x="8515428" y="136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132880</xdr:rowOff>
    </xdr:from>
    <xdr:to>
      <xdr:col>41</xdr:col>
      <xdr:colOff>101600</xdr:colOff>
      <xdr:row>79</xdr:row>
      <xdr:rowOff>63030</xdr:rowOff>
    </xdr:to>
    <xdr:sp macro="" textlink="">
      <xdr:nvSpPr>
        <xdr:cNvPr id="434" name="楕円 433"/>
        <xdr:cNvSpPr/>
      </xdr:nvSpPr>
      <xdr:spPr>
        <a:xfrm>
          <a:off x="7810500" y="13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54157</xdr:rowOff>
    </xdr:from>
    <xdr:ext cx="469744" cy="259045"/>
    <xdr:sp macro="" textlink="">
      <xdr:nvSpPr>
        <xdr:cNvPr id="435" name="テキスト ボックス 434"/>
        <xdr:cNvSpPr txBox="1"/>
      </xdr:nvSpPr>
      <xdr:spPr>
        <a:xfrm>
          <a:off x="7626428" y="135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140945</xdr:rowOff>
    </xdr:from>
    <xdr:to>
      <xdr:col>36</xdr:col>
      <xdr:colOff>165100</xdr:colOff>
      <xdr:row>79</xdr:row>
      <xdr:rowOff>71095</xdr:rowOff>
    </xdr:to>
    <xdr:sp macro="" textlink="">
      <xdr:nvSpPr>
        <xdr:cNvPr id="436" name="楕円 435"/>
        <xdr:cNvSpPr/>
      </xdr:nvSpPr>
      <xdr:spPr>
        <a:xfrm>
          <a:off x="69215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62222</xdr:rowOff>
    </xdr:from>
    <xdr:ext cx="469744" cy="259045"/>
    <xdr:sp macro="" textlink="">
      <xdr:nvSpPr>
        <xdr:cNvPr id="437" name="テキスト ボックス 436"/>
        <xdr:cNvSpPr txBox="1"/>
      </xdr:nvSpPr>
      <xdr:spPr>
        <a:xfrm>
          <a:off x="6737428" y="1360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75361</xdr:rowOff>
    </xdr:from>
    <xdr:to>
      <xdr:col>55</xdr:col>
      <xdr:colOff>0</xdr:colOff>
      <xdr:row>97</xdr:row>
      <xdr:rowOff>95047</xdr:rowOff>
    </xdr:to>
    <xdr:cxnSp macro="">
      <xdr:nvCxnSpPr>
        <xdr:cNvPr id="466" name="直線コネクタ 465"/>
        <xdr:cNvCxnSpPr/>
      </xdr:nvCxnSpPr>
      <xdr:spPr>
        <a:xfrm flipV="1">
          <a:off x="9639300" y="16534561"/>
          <a:ext cx="838200" cy="1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7"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161455</xdr:rowOff>
    </xdr:from>
    <xdr:to>
      <xdr:col>50</xdr:col>
      <xdr:colOff>114300</xdr:colOff>
      <xdr:row>97</xdr:row>
      <xdr:rowOff>95047</xdr:rowOff>
    </xdr:to>
    <xdr:cxnSp macro="">
      <xdr:nvCxnSpPr>
        <xdr:cNvPr id="469" name="直線コネクタ 468"/>
        <xdr:cNvCxnSpPr/>
      </xdr:nvCxnSpPr>
      <xdr:spPr>
        <a:xfrm>
          <a:off x="8750300" y="16620655"/>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1" name="テキスト ボックス 470"/>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161455</xdr:rowOff>
    </xdr:from>
    <xdr:to>
      <xdr:col>45</xdr:col>
      <xdr:colOff>177800</xdr:colOff>
      <xdr:row>97</xdr:row>
      <xdr:rowOff>153657</xdr:rowOff>
    </xdr:to>
    <xdr:cxnSp macro="">
      <xdr:nvCxnSpPr>
        <xdr:cNvPr id="472" name="直線コネクタ 471"/>
        <xdr:cNvCxnSpPr/>
      </xdr:nvCxnSpPr>
      <xdr:spPr>
        <a:xfrm flipV="1">
          <a:off x="7861300" y="16620655"/>
          <a:ext cx="889000" cy="1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3" name="フローチャート: 判断 472"/>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4" name="テキスト ボックス 473"/>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153657</xdr:rowOff>
    </xdr:from>
    <xdr:to>
      <xdr:col>41</xdr:col>
      <xdr:colOff>50800</xdr:colOff>
      <xdr:row>98</xdr:row>
      <xdr:rowOff>43726</xdr:rowOff>
    </xdr:to>
    <xdr:cxnSp macro="">
      <xdr:nvCxnSpPr>
        <xdr:cNvPr id="475" name="直線コネクタ 474"/>
        <xdr:cNvCxnSpPr/>
      </xdr:nvCxnSpPr>
      <xdr:spPr>
        <a:xfrm flipV="1">
          <a:off x="6972300" y="16784307"/>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6" name="フローチャート: 判断 475"/>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77" name="テキスト ボックス 476"/>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78" name="フローチャート: 判断 477"/>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79" name="テキスト ボックス 478"/>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24561</xdr:rowOff>
    </xdr:from>
    <xdr:to>
      <xdr:col>55</xdr:col>
      <xdr:colOff>50800</xdr:colOff>
      <xdr:row>96</xdr:row>
      <xdr:rowOff>126161</xdr:rowOff>
    </xdr:to>
    <xdr:sp macro="" textlink="">
      <xdr:nvSpPr>
        <xdr:cNvPr id="485" name="楕円 484"/>
        <xdr:cNvSpPr/>
      </xdr:nvSpPr>
      <xdr:spPr>
        <a:xfrm>
          <a:off x="10426700" y="164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47438</xdr:rowOff>
    </xdr:from>
    <xdr:ext cx="534377" cy="259045"/>
    <xdr:sp macro="" textlink="">
      <xdr:nvSpPr>
        <xdr:cNvPr id="486" name="普通建設事業費 （ うち更新整備　）該当値テキスト"/>
        <xdr:cNvSpPr txBox="1"/>
      </xdr:nvSpPr>
      <xdr:spPr>
        <a:xfrm>
          <a:off x="10528300" y="163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44247</xdr:rowOff>
    </xdr:from>
    <xdr:to>
      <xdr:col>50</xdr:col>
      <xdr:colOff>165100</xdr:colOff>
      <xdr:row>97</xdr:row>
      <xdr:rowOff>145847</xdr:rowOff>
    </xdr:to>
    <xdr:sp macro="" textlink="">
      <xdr:nvSpPr>
        <xdr:cNvPr id="487" name="楕円 486"/>
        <xdr:cNvSpPr/>
      </xdr:nvSpPr>
      <xdr:spPr>
        <a:xfrm>
          <a:off x="9588500" y="166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136974</xdr:rowOff>
    </xdr:from>
    <xdr:ext cx="534377" cy="259045"/>
    <xdr:sp macro="" textlink="">
      <xdr:nvSpPr>
        <xdr:cNvPr id="488" name="テキスト ボックス 487"/>
        <xdr:cNvSpPr txBox="1"/>
      </xdr:nvSpPr>
      <xdr:spPr>
        <a:xfrm>
          <a:off x="9372111" y="167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110655</xdr:rowOff>
    </xdr:from>
    <xdr:to>
      <xdr:col>46</xdr:col>
      <xdr:colOff>38100</xdr:colOff>
      <xdr:row>97</xdr:row>
      <xdr:rowOff>40805</xdr:rowOff>
    </xdr:to>
    <xdr:sp macro="" textlink="">
      <xdr:nvSpPr>
        <xdr:cNvPr id="489" name="楕円 488"/>
        <xdr:cNvSpPr/>
      </xdr:nvSpPr>
      <xdr:spPr>
        <a:xfrm>
          <a:off x="8699500" y="165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31932</xdr:rowOff>
    </xdr:from>
    <xdr:ext cx="534377" cy="259045"/>
    <xdr:sp macro="" textlink="">
      <xdr:nvSpPr>
        <xdr:cNvPr id="490" name="テキスト ボックス 489"/>
        <xdr:cNvSpPr txBox="1"/>
      </xdr:nvSpPr>
      <xdr:spPr>
        <a:xfrm>
          <a:off x="8483111" y="166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102857</xdr:rowOff>
    </xdr:from>
    <xdr:to>
      <xdr:col>41</xdr:col>
      <xdr:colOff>101600</xdr:colOff>
      <xdr:row>98</xdr:row>
      <xdr:rowOff>33007</xdr:rowOff>
    </xdr:to>
    <xdr:sp macro="" textlink="">
      <xdr:nvSpPr>
        <xdr:cNvPr id="491" name="楕円 490"/>
        <xdr:cNvSpPr/>
      </xdr:nvSpPr>
      <xdr:spPr>
        <a:xfrm>
          <a:off x="7810500" y="167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24134</xdr:rowOff>
    </xdr:from>
    <xdr:ext cx="534377" cy="259045"/>
    <xdr:sp macro="" textlink="">
      <xdr:nvSpPr>
        <xdr:cNvPr id="492" name="テキスト ボックス 491"/>
        <xdr:cNvSpPr txBox="1"/>
      </xdr:nvSpPr>
      <xdr:spPr>
        <a:xfrm>
          <a:off x="7594111" y="168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164376</xdr:rowOff>
    </xdr:from>
    <xdr:to>
      <xdr:col>36</xdr:col>
      <xdr:colOff>165100</xdr:colOff>
      <xdr:row>98</xdr:row>
      <xdr:rowOff>94526</xdr:rowOff>
    </xdr:to>
    <xdr:sp macro="" textlink="">
      <xdr:nvSpPr>
        <xdr:cNvPr id="493" name="楕円 492"/>
        <xdr:cNvSpPr/>
      </xdr:nvSpPr>
      <xdr:spPr>
        <a:xfrm>
          <a:off x="6921500" y="167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85653</xdr:rowOff>
    </xdr:from>
    <xdr:ext cx="534377" cy="259045"/>
    <xdr:sp macro="" textlink="">
      <xdr:nvSpPr>
        <xdr:cNvPr id="494" name="テキスト ボックス 493"/>
        <xdr:cNvSpPr txBox="1"/>
      </xdr:nvSpPr>
      <xdr:spPr>
        <a:xfrm>
          <a:off x="6705111" y="168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2"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6" name="テキスト ボックス 525"/>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28" name="フローチャート: 判断 527"/>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29" name="テキスト ボックス 528"/>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1" name="フローチャート: 判断 530"/>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2" name="テキスト ボックス 531"/>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3" name="フローチャート: 判断 532"/>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4" name="テキスト ボックス 533"/>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1"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90412</xdr:rowOff>
    </xdr:from>
    <xdr:to>
      <xdr:col>85</xdr:col>
      <xdr:colOff>127000</xdr:colOff>
      <xdr:row>77</xdr:row>
      <xdr:rowOff>97002</xdr:rowOff>
    </xdr:to>
    <xdr:cxnSp macro="">
      <xdr:nvCxnSpPr>
        <xdr:cNvPr id="627" name="直線コネクタ 626"/>
        <xdr:cNvCxnSpPr/>
      </xdr:nvCxnSpPr>
      <xdr:spPr>
        <a:xfrm flipV="1">
          <a:off x="15481300" y="13292062"/>
          <a:ext cx="8382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8"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97002</xdr:rowOff>
    </xdr:from>
    <xdr:to>
      <xdr:col>81</xdr:col>
      <xdr:colOff>50800</xdr:colOff>
      <xdr:row>77</xdr:row>
      <xdr:rowOff>111837</xdr:rowOff>
    </xdr:to>
    <xdr:cxnSp macro="">
      <xdr:nvCxnSpPr>
        <xdr:cNvPr id="630" name="直線コネクタ 629"/>
        <xdr:cNvCxnSpPr/>
      </xdr:nvCxnSpPr>
      <xdr:spPr>
        <a:xfrm flipV="1">
          <a:off x="14592300" y="13298652"/>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2" name="テキスト ボックス 631"/>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111837</xdr:rowOff>
    </xdr:from>
    <xdr:to>
      <xdr:col>76</xdr:col>
      <xdr:colOff>114300</xdr:colOff>
      <xdr:row>77</xdr:row>
      <xdr:rowOff>122022</xdr:rowOff>
    </xdr:to>
    <xdr:cxnSp macro="">
      <xdr:nvCxnSpPr>
        <xdr:cNvPr id="633" name="直線コネクタ 632"/>
        <xdr:cNvCxnSpPr/>
      </xdr:nvCxnSpPr>
      <xdr:spPr>
        <a:xfrm flipV="1">
          <a:off x="13703300" y="1331348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4" name="フローチャート: 判断 633"/>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5" name="テキスト ボックス 634"/>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122022</xdr:rowOff>
    </xdr:from>
    <xdr:to>
      <xdr:col>71</xdr:col>
      <xdr:colOff>177800</xdr:colOff>
      <xdr:row>77</xdr:row>
      <xdr:rowOff>129756</xdr:rowOff>
    </xdr:to>
    <xdr:cxnSp macro="">
      <xdr:nvCxnSpPr>
        <xdr:cNvPr id="636" name="直線コネクタ 635"/>
        <xdr:cNvCxnSpPr/>
      </xdr:nvCxnSpPr>
      <xdr:spPr>
        <a:xfrm flipV="1">
          <a:off x="12814300" y="1332367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37" name="フローチャート: 判断 636"/>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38" name="テキスト ボックス 637"/>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39" name="フローチャート: 判断 638"/>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0" name="テキスト ボックス 639"/>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39612</xdr:rowOff>
    </xdr:from>
    <xdr:to>
      <xdr:col>85</xdr:col>
      <xdr:colOff>177800</xdr:colOff>
      <xdr:row>77</xdr:row>
      <xdr:rowOff>141212</xdr:rowOff>
    </xdr:to>
    <xdr:sp macro="" textlink="">
      <xdr:nvSpPr>
        <xdr:cNvPr id="646" name="楕円 645"/>
        <xdr:cNvSpPr/>
      </xdr:nvSpPr>
      <xdr:spPr>
        <a:xfrm>
          <a:off x="16268700" y="132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18039</xdr:rowOff>
    </xdr:from>
    <xdr:ext cx="534377" cy="259045"/>
    <xdr:sp macro="" textlink="">
      <xdr:nvSpPr>
        <xdr:cNvPr id="647" name="公債費該当値テキスト"/>
        <xdr:cNvSpPr txBox="1"/>
      </xdr:nvSpPr>
      <xdr:spPr>
        <a:xfrm>
          <a:off x="16370300" y="132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46202</xdr:rowOff>
    </xdr:from>
    <xdr:to>
      <xdr:col>81</xdr:col>
      <xdr:colOff>101600</xdr:colOff>
      <xdr:row>77</xdr:row>
      <xdr:rowOff>147802</xdr:rowOff>
    </xdr:to>
    <xdr:sp macro="" textlink="">
      <xdr:nvSpPr>
        <xdr:cNvPr id="648" name="楕円 647"/>
        <xdr:cNvSpPr/>
      </xdr:nvSpPr>
      <xdr:spPr>
        <a:xfrm>
          <a:off x="15430500" y="132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138929</xdr:rowOff>
    </xdr:from>
    <xdr:ext cx="534377" cy="259045"/>
    <xdr:sp macro="" textlink="">
      <xdr:nvSpPr>
        <xdr:cNvPr id="649" name="テキスト ボックス 648"/>
        <xdr:cNvSpPr txBox="1"/>
      </xdr:nvSpPr>
      <xdr:spPr>
        <a:xfrm>
          <a:off x="15214111" y="13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61037</xdr:rowOff>
    </xdr:from>
    <xdr:to>
      <xdr:col>76</xdr:col>
      <xdr:colOff>165100</xdr:colOff>
      <xdr:row>77</xdr:row>
      <xdr:rowOff>162637</xdr:rowOff>
    </xdr:to>
    <xdr:sp macro="" textlink="">
      <xdr:nvSpPr>
        <xdr:cNvPr id="650" name="楕円 649"/>
        <xdr:cNvSpPr/>
      </xdr:nvSpPr>
      <xdr:spPr>
        <a:xfrm>
          <a:off x="14541500" y="132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153764</xdr:rowOff>
    </xdr:from>
    <xdr:ext cx="534377" cy="259045"/>
    <xdr:sp macro="" textlink="">
      <xdr:nvSpPr>
        <xdr:cNvPr id="651" name="テキスト ボックス 650"/>
        <xdr:cNvSpPr txBox="1"/>
      </xdr:nvSpPr>
      <xdr:spPr>
        <a:xfrm>
          <a:off x="14325111" y="133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71222</xdr:rowOff>
    </xdr:from>
    <xdr:to>
      <xdr:col>72</xdr:col>
      <xdr:colOff>38100</xdr:colOff>
      <xdr:row>78</xdr:row>
      <xdr:rowOff>1372</xdr:rowOff>
    </xdr:to>
    <xdr:sp macro="" textlink="">
      <xdr:nvSpPr>
        <xdr:cNvPr id="652" name="楕円 651"/>
        <xdr:cNvSpPr/>
      </xdr:nvSpPr>
      <xdr:spPr>
        <a:xfrm>
          <a:off x="13652500" y="132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163949</xdr:rowOff>
    </xdr:from>
    <xdr:ext cx="534377" cy="259045"/>
    <xdr:sp macro="" textlink="">
      <xdr:nvSpPr>
        <xdr:cNvPr id="653" name="テキスト ボックス 652"/>
        <xdr:cNvSpPr txBox="1"/>
      </xdr:nvSpPr>
      <xdr:spPr>
        <a:xfrm>
          <a:off x="13436111" y="133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78956</xdr:rowOff>
    </xdr:from>
    <xdr:to>
      <xdr:col>67</xdr:col>
      <xdr:colOff>101600</xdr:colOff>
      <xdr:row>78</xdr:row>
      <xdr:rowOff>9106</xdr:rowOff>
    </xdr:to>
    <xdr:sp macro="" textlink="">
      <xdr:nvSpPr>
        <xdr:cNvPr id="654" name="楕円 653"/>
        <xdr:cNvSpPr/>
      </xdr:nvSpPr>
      <xdr:spPr>
        <a:xfrm>
          <a:off x="12763500" y="132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233</xdr:rowOff>
    </xdr:from>
    <xdr:ext cx="534377" cy="259045"/>
    <xdr:sp macro="" textlink="">
      <xdr:nvSpPr>
        <xdr:cNvPr id="655" name="テキスト ボックス 654"/>
        <xdr:cNvSpPr txBox="1"/>
      </xdr:nvSpPr>
      <xdr:spPr>
        <a:xfrm>
          <a:off x="12547111" y="133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11316</xdr:rowOff>
    </xdr:from>
    <xdr:to>
      <xdr:col>85</xdr:col>
      <xdr:colOff>127000</xdr:colOff>
      <xdr:row>97</xdr:row>
      <xdr:rowOff>119647</xdr:rowOff>
    </xdr:to>
    <xdr:cxnSp macro="">
      <xdr:nvCxnSpPr>
        <xdr:cNvPr id="684" name="直線コネクタ 683"/>
        <xdr:cNvCxnSpPr/>
      </xdr:nvCxnSpPr>
      <xdr:spPr>
        <a:xfrm flipV="1">
          <a:off x="15481300" y="16641966"/>
          <a:ext cx="838200" cy="1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5"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119647</xdr:rowOff>
    </xdr:from>
    <xdr:to>
      <xdr:col>81</xdr:col>
      <xdr:colOff>50800</xdr:colOff>
      <xdr:row>98</xdr:row>
      <xdr:rowOff>83452</xdr:rowOff>
    </xdr:to>
    <xdr:cxnSp macro="">
      <xdr:nvCxnSpPr>
        <xdr:cNvPr id="687" name="直線コネクタ 686"/>
        <xdr:cNvCxnSpPr/>
      </xdr:nvCxnSpPr>
      <xdr:spPr>
        <a:xfrm flipV="1">
          <a:off x="14592300" y="16750297"/>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9" name="テキスト ボックス 688"/>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83452</xdr:rowOff>
    </xdr:from>
    <xdr:to>
      <xdr:col>76</xdr:col>
      <xdr:colOff>114300</xdr:colOff>
      <xdr:row>99</xdr:row>
      <xdr:rowOff>40196</xdr:rowOff>
    </xdr:to>
    <xdr:cxnSp macro="">
      <xdr:nvCxnSpPr>
        <xdr:cNvPr id="690" name="直線コネクタ 689"/>
        <xdr:cNvCxnSpPr/>
      </xdr:nvCxnSpPr>
      <xdr:spPr>
        <a:xfrm flipV="1">
          <a:off x="13703300" y="16885552"/>
          <a:ext cx="889000" cy="1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1" name="フローチャート: 判断 690"/>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2" name="テキスト ボックス 691"/>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46940</xdr:rowOff>
    </xdr:from>
    <xdr:to>
      <xdr:col>71</xdr:col>
      <xdr:colOff>177800</xdr:colOff>
      <xdr:row>99</xdr:row>
      <xdr:rowOff>40196</xdr:rowOff>
    </xdr:to>
    <xdr:cxnSp macro="">
      <xdr:nvCxnSpPr>
        <xdr:cNvPr id="693" name="直線コネクタ 692"/>
        <xdr:cNvCxnSpPr/>
      </xdr:nvCxnSpPr>
      <xdr:spPr>
        <a:xfrm>
          <a:off x="12814300" y="16849040"/>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4" name="フローチャート: 判断 693"/>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5" name="テキスト ボックス 694"/>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6" name="フローチャート: 判断 695"/>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697" name="テキスト ボックス 696"/>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131966</xdr:rowOff>
    </xdr:from>
    <xdr:to>
      <xdr:col>85</xdr:col>
      <xdr:colOff>177800</xdr:colOff>
      <xdr:row>97</xdr:row>
      <xdr:rowOff>62116</xdr:rowOff>
    </xdr:to>
    <xdr:sp macro="" textlink="">
      <xdr:nvSpPr>
        <xdr:cNvPr id="703" name="楕円 702"/>
        <xdr:cNvSpPr/>
      </xdr:nvSpPr>
      <xdr:spPr>
        <a:xfrm>
          <a:off x="16268700" y="165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154843</xdr:rowOff>
    </xdr:from>
    <xdr:ext cx="534377" cy="259045"/>
    <xdr:sp macro="" textlink="">
      <xdr:nvSpPr>
        <xdr:cNvPr id="704" name="積立金該当値テキスト"/>
        <xdr:cNvSpPr txBox="1"/>
      </xdr:nvSpPr>
      <xdr:spPr>
        <a:xfrm>
          <a:off x="16370300" y="164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68847</xdr:rowOff>
    </xdr:from>
    <xdr:to>
      <xdr:col>81</xdr:col>
      <xdr:colOff>101600</xdr:colOff>
      <xdr:row>97</xdr:row>
      <xdr:rowOff>170447</xdr:rowOff>
    </xdr:to>
    <xdr:sp macro="" textlink="">
      <xdr:nvSpPr>
        <xdr:cNvPr id="705" name="楕円 704"/>
        <xdr:cNvSpPr/>
      </xdr:nvSpPr>
      <xdr:spPr>
        <a:xfrm>
          <a:off x="15430500" y="166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161574</xdr:rowOff>
    </xdr:from>
    <xdr:ext cx="534377" cy="259045"/>
    <xdr:sp macro="" textlink="">
      <xdr:nvSpPr>
        <xdr:cNvPr id="706" name="テキスト ボックス 705"/>
        <xdr:cNvSpPr txBox="1"/>
      </xdr:nvSpPr>
      <xdr:spPr>
        <a:xfrm>
          <a:off x="15214111" y="167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32652</xdr:rowOff>
    </xdr:from>
    <xdr:to>
      <xdr:col>76</xdr:col>
      <xdr:colOff>165100</xdr:colOff>
      <xdr:row>98</xdr:row>
      <xdr:rowOff>134252</xdr:rowOff>
    </xdr:to>
    <xdr:sp macro="" textlink="">
      <xdr:nvSpPr>
        <xdr:cNvPr id="707" name="楕円 706"/>
        <xdr:cNvSpPr/>
      </xdr:nvSpPr>
      <xdr:spPr>
        <a:xfrm>
          <a:off x="14541500" y="168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125379</xdr:rowOff>
    </xdr:from>
    <xdr:ext cx="534377" cy="259045"/>
    <xdr:sp macro="" textlink="">
      <xdr:nvSpPr>
        <xdr:cNvPr id="708" name="テキスト ボックス 707"/>
        <xdr:cNvSpPr txBox="1"/>
      </xdr:nvSpPr>
      <xdr:spPr>
        <a:xfrm>
          <a:off x="14325111" y="169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160846</xdr:rowOff>
    </xdr:from>
    <xdr:to>
      <xdr:col>72</xdr:col>
      <xdr:colOff>38100</xdr:colOff>
      <xdr:row>99</xdr:row>
      <xdr:rowOff>90996</xdr:rowOff>
    </xdr:to>
    <xdr:sp macro="" textlink="">
      <xdr:nvSpPr>
        <xdr:cNvPr id="709" name="楕円 708"/>
        <xdr:cNvSpPr/>
      </xdr:nvSpPr>
      <xdr:spPr>
        <a:xfrm>
          <a:off x="13652500" y="169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82123</xdr:rowOff>
    </xdr:from>
    <xdr:ext cx="378565" cy="259045"/>
    <xdr:sp macro="" textlink="">
      <xdr:nvSpPr>
        <xdr:cNvPr id="710" name="テキスト ボックス 709"/>
        <xdr:cNvSpPr txBox="1"/>
      </xdr:nvSpPr>
      <xdr:spPr>
        <a:xfrm>
          <a:off x="13514017" y="1705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167590</xdr:rowOff>
    </xdr:from>
    <xdr:to>
      <xdr:col>67</xdr:col>
      <xdr:colOff>101600</xdr:colOff>
      <xdr:row>98</xdr:row>
      <xdr:rowOff>97740</xdr:rowOff>
    </xdr:to>
    <xdr:sp macro="" textlink="">
      <xdr:nvSpPr>
        <xdr:cNvPr id="711" name="楕円 710"/>
        <xdr:cNvSpPr/>
      </xdr:nvSpPr>
      <xdr:spPr>
        <a:xfrm>
          <a:off x="12763500" y="167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88867</xdr:rowOff>
    </xdr:from>
    <xdr:ext cx="534377" cy="259045"/>
    <xdr:sp macro="" textlink="">
      <xdr:nvSpPr>
        <xdr:cNvPr id="712" name="テキスト ボックス 711"/>
        <xdr:cNvSpPr txBox="1"/>
      </xdr:nvSpPr>
      <xdr:spPr>
        <a:xfrm>
          <a:off x="12547111" y="168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0" name="フローチャート: 判断 749"/>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1" name="テキスト ボックス 750"/>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3" name="フローチャート: 判断 752"/>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4" name="テキスト ボックス 753"/>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5" name="フローチャート: 判断 754"/>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6" name="テキスト ボックス 755"/>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141681</xdr:rowOff>
    </xdr:from>
    <xdr:to>
      <xdr:col>116</xdr:col>
      <xdr:colOff>63500</xdr:colOff>
      <xdr:row>58</xdr:row>
      <xdr:rowOff>142253</xdr:rowOff>
    </xdr:to>
    <xdr:cxnSp macro="">
      <xdr:nvCxnSpPr>
        <xdr:cNvPr id="800" name="直線コネクタ 799"/>
        <xdr:cNvCxnSpPr/>
      </xdr:nvCxnSpPr>
      <xdr:spPr>
        <a:xfrm>
          <a:off x="21323300" y="1008578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1"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138252</xdr:rowOff>
    </xdr:from>
    <xdr:to>
      <xdr:col>111</xdr:col>
      <xdr:colOff>177800</xdr:colOff>
      <xdr:row>58</xdr:row>
      <xdr:rowOff>141681</xdr:rowOff>
    </xdr:to>
    <xdr:cxnSp macro="">
      <xdr:nvCxnSpPr>
        <xdr:cNvPr id="803" name="直線コネクタ 802"/>
        <xdr:cNvCxnSpPr/>
      </xdr:nvCxnSpPr>
      <xdr:spPr>
        <a:xfrm>
          <a:off x="20434300" y="100823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5" name="テキスト ボックス 804"/>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135966</xdr:rowOff>
    </xdr:from>
    <xdr:to>
      <xdr:col>107</xdr:col>
      <xdr:colOff>50800</xdr:colOff>
      <xdr:row>58</xdr:row>
      <xdr:rowOff>138252</xdr:rowOff>
    </xdr:to>
    <xdr:cxnSp macro="">
      <xdr:nvCxnSpPr>
        <xdr:cNvPr id="806" name="直線コネクタ 805"/>
        <xdr:cNvCxnSpPr/>
      </xdr:nvCxnSpPr>
      <xdr:spPr>
        <a:xfrm>
          <a:off x="19545300" y="100800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129604</xdr:rowOff>
    </xdr:from>
    <xdr:to>
      <xdr:col>102</xdr:col>
      <xdr:colOff>114300</xdr:colOff>
      <xdr:row>58</xdr:row>
      <xdr:rowOff>135966</xdr:rowOff>
    </xdr:to>
    <xdr:cxnSp macro="">
      <xdr:nvCxnSpPr>
        <xdr:cNvPr id="809" name="直線コネクタ 808"/>
        <xdr:cNvCxnSpPr/>
      </xdr:nvCxnSpPr>
      <xdr:spPr>
        <a:xfrm>
          <a:off x="18656300" y="1007370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1" name="テキスト ボックス 810"/>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3" name="テキスト ボックス 812"/>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91453</xdr:rowOff>
    </xdr:from>
    <xdr:to>
      <xdr:col>116</xdr:col>
      <xdr:colOff>114300</xdr:colOff>
      <xdr:row>59</xdr:row>
      <xdr:rowOff>21603</xdr:rowOff>
    </xdr:to>
    <xdr:sp macro="" textlink="">
      <xdr:nvSpPr>
        <xdr:cNvPr id="819" name="楕円 818"/>
        <xdr:cNvSpPr/>
      </xdr:nvSpPr>
      <xdr:spPr>
        <a:xfrm>
          <a:off x="22110700" y="100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0" name="貸付金該当値テキスト"/>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90881</xdr:rowOff>
    </xdr:from>
    <xdr:to>
      <xdr:col>112</xdr:col>
      <xdr:colOff>38100</xdr:colOff>
      <xdr:row>59</xdr:row>
      <xdr:rowOff>21031</xdr:rowOff>
    </xdr:to>
    <xdr:sp macro="" textlink="">
      <xdr:nvSpPr>
        <xdr:cNvPr id="821" name="楕円 820"/>
        <xdr:cNvSpPr/>
      </xdr:nvSpPr>
      <xdr:spPr>
        <a:xfrm>
          <a:off x="21272500" y="100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12158</xdr:rowOff>
    </xdr:from>
    <xdr:ext cx="469744" cy="259045"/>
    <xdr:sp macro="" textlink="">
      <xdr:nvSpPr>
        <xdr:cNvPr id="822" name="テキスト ボックス 821"/>
        <xdr:cNvSpPr txBox="1"/>
      </xdr:nvSpPr>
      <xdr:spPr>
        <a:xfrm>
          <a:off x="21088428" y="1012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87452</xdr:rowOff>
    </xdr:from>
    <xdr:to>
      <xdr:col>107</xdr:col>
      <xdr:colOff>101600</xdr:colOff>
      <xdr:row>59</xdr:row>
      <xdr:rowOff>17602</xdr:rowOff>
    </xdr:to>
    <xdr:sp macro="" textlink="">
      <xdr:nvSpPr>
        <xdr:cNvPr id="823" name="楕円 822"/>
        <xdr:cNvSpPr/>
      </xdr:nvSpPr>
      <xdr:spPr>
        <a:xfrm>
          <a:off x="20383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8729</xdr:rowOff>
    </xdr:from>
    <xdr:ext cx="469744" cy="259045"/>
    <xdr:sp macro="" textlink="">
      <xdr:nvSpPr>
        <xdr:cNvPr id="824" name="テキスト ボックス 823"/>
        <xdr:cNvSpPr txBox="1"/>
      </xdr:nvSpPr>
      <xdr:spPr>
        <a:xfrm>
          <a:off x="20199428" y="101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85166</xdr:rowOff>
    </xdr:from>
    <xdr:to>
      <xdr:col>102</xdr:col>
      <xdr:colOff>165100</xdr:colOff>
      <xdr:row>59</xdr:row>
      <xdr:rowOff>15316</xdr:rowOff>
    </xdr:to>
    <xdr:sp macro="" textlink="">
      <xdr:nvSpPr>
        <xdr:cNvPr id="825" name="楕円 824"/>
        <xdr:cNvSpPr/>
      </xdr:nvSpPr>
      <xdr:spPr>
        <a:xfrm>
          <a:off x="19494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6443</xdr:rowOff>
    </xdr:from>
    <xdr:ext cx="469744" cy="259045"/>
    <xdr:sp macro="" textlink="">
      <xdr:nvSpPr>
        <xdr:cNvPr id="826" name="テキスト ボックス 825"/>
        <xdr:cNvSpPr txBox="1"/>
      </xdr:nvSpPr>
      <xdr:spPr>
        <a:xfrm>
          <a:off x="19310428"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78804</xdr:rowOff>
    </xdr:from>
    <xdr:to>
      <xdr:col>98</xdr:col>
      <xdr:colOff>38100</xdr:colOff>
      <xdr:row>59</xdr:row>
      <xdr:rowOff>8954</xdr:rowOff>
    </xdr:to>
    <xdr:sp macro="" textlink="">
      <xdr:nvSpPr>
        <xdr:cNvPr id="827" name="楕円 826"/>
        <xdr:cNvSpPr/>
      </xdr:nvSpPr>
      <xdr:spPr>
        <a:xfrm>
          <a:off x="18605500" y="100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81</xdr:rowOff>
    </xdr:from>
    <xdr:ext cx="469744" cy="259045"/>
    <xdr:sp macro="" textlink="">
      <xdr:nvSpPr>
        <xdr:cNvPr id="828" name="テキスト ボックス 827"/>
        <xdr:cNvSpPr txBox="1"/>
      </xdr:nvSpPr>
      <xdr:spPr>
        <a:xfrm>
          <a:off x="18421428" y="1011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69683</xdr:rowOff>
    </xdr:from>
    <xdr:to>
      <xdr:col>116</xdr:col>
      <xdr:colOff>63500</xdr:colOff>
      <xdr:row>77</xdr:row>
      <xdr:rowOff>117166</xdr:rowOff>
    </xdr:to>
    <xdr:cxnSp macro="">
      <xdr:nvCxnSpPr>
        <xdr:cNvPr id="860" name="直線コネクタ 859"/>
        <xdr:cNvCxnSpPr/>
      </xdr:nvCxnSpPr>
      <xdr:spPr>
        <a:xfrm>
          <a:off x="21323300" y="13271333"/>
          <a:ext cx="8382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1"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69683</xdr:rowOff>
    </xdr:from>
    <xdr:to>
      <xdr:col>111</xdr:col>
      <xdr:colOff>177800</xdr:colOff>
      <xdr:row>77</xdr:row>
      <xdr:rowOff>167360</xdr:rowOff>
    </xdr:to>
    <xdr:cxnSp macro="">
      <xdr:nvCxnSpPr>
        <xdr:cNvPr id="863" name="直線コネクタ 862"/>
        <xdr:cNvCxnSpPr/>
      </xdr:nvCxnSpPr>
      <xdr:spPr>
        <a:xfrm flipV="1">
          <a:off x="20434300" y="13271333"/>
          <a:ext cx="889000" cy="9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5" name="テキスト ボックス 864"/>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79317</xdr:rowOff>
    </xdr:from>
    <xdr:to>
      <xdr:col>107</xdr:col>
      <xdr:colOff>50800</xdr:colOff>
      <xdr:row>77</xdr:row>
      <xdr:rowOff>167360</xdr:rowOff>
    </xdr:to>
    <xdr:cxnSp macro="">
      <xdr:nvCxnSpPr>
        <xdr:cNvPr id="866" name="直線コネクタ 865"/>
        <xdr:cNvCxnSpPr/>
      </xdr:nvCxnSpPr>
      <xdr:spPr>
        <a:xfrm>
          <a:off x="19545300" y="12938067"/>
          <a:ext cx="889000" cy="4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67" name="フローチャート: 判断 866"/>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68" name="テキスト ボックス 867"/>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79317</xdr:rowOff>
    </xdr:from>
    <xdr:to>
      <xdr:col>102</xdr:col>
      <xdr:colOff>114300</xdr:colOff>
      <xdr:row>76</xdr:row>
      <xdr:rowOff>39998</xdr:rowOff>
    </xdr:to>
    <xdr:cxnSp macro="">
      <xdr:nvCxnSpPr>
        <xdr:cNvPr id="869" name="直線コネクタ 868"/>
        <xdr:cNvCxnSpPr/>
      </xdr:nvCxnSpPr>
      <xdr:spPr>
        <a:xfrm flipV="1">
          <a:off x="18656300" y="12938067"/>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0" name="フローチャート: 判断 869"/>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1" name="テキスト ボックス 870"/>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2" name="フローチャート: 判断 871"/>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3" name="テキスト ボックス 872"/>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66366</xdr:rowOff>
    </xdr:from>
    <xdr:to>
      <xdr:col>116</xdr:col>
      <xdr:colOff>114300</xdr:colOff>
      <xdr:row>77</xdr:row>
      <xdr:rowOff>167966</xdr:rowOff>
    </xdr:to>
    <xdr:sp macro="" textlink="">
      <xdr:nvSpPr>
        <xdr:cNvPr id="879" name="楕円 878"/>
        <xdr:cNvSpPr/>
      </xdr:nvSpPr>
      <xdr:spPr>
        <a:xfrm>
          <a:off x="22110700" y="132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44793</xdr:rowOff>
    </xdr:from>
    <xdr:ext cx="534377" cy="259045"/>
    <xdr:sp macro="" textlink="">
      <xdr:nvSpPr>
        <xdr:cNvPr id="880" name="繰出金該当値テキスト"/>
        <xdr:cNvSpPr txBox="1"/>
      </xdr:nvSpPr>
      <xdr:spPr>
        <a:xfrm>
          <a:off x="22212300" y="132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18883</xdr:rowOff>
    </xdr:from>
    <xdr:to>
      <xdr:col>112</xdr:col>
      <xdr:colOff>38100</xdr:colOff>
      <xdr:row>77</xdr:row>
      <xdr:rowOff>120483</xdr:rowOff>
    </xdr:to>
    <xdr:sp macro="" textlink="">
      <xdr:nvSpPr>
        <xdr:cNvPr id="881" name="楕円 880"/>
        <xdr:cNvSpPr/>
      </xdr:nvSpPr>
      <xdr:spPr>
        <a:xfrm>
          <a:off x="21272500" y="132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111610</xdr:rowOff>
    </xdr:from>
    <xdr:ext cx="534377" cy="259045"/>
    <xdr:sp macro="" textlink="">
      <xdr:nvSpPr>
        <xdr:cNvPr id="882" name="テキスト ボックス 881"/>
        <xdr:cNvSpPr txBox="1"/>
      </xdr:nvSpPr>
      <xdr:spPr>
        <a:xfrm>
          <a:off x="21056111" y="133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116560</xdr:rowOff>
    </xdr:from>
    <xdr:to>
      <xdr:col>107</xdr:col>
      <xdr:colOff>101600</xdr:colOff>
      <xdr:row>78</xdr:row>
      <xdr:rowOff>46710</xdr:rowOff>
    </xdr:to>
    <xdr:sp macro="" textlink="">
      <xdr:nvSpPr>
        <xdr:cNvPr id="883" name="楕円 882"/>
        <xdr:cNvSpPr/>
      </xdr:nvSpPr>
      <xdr:spPr>
        <a:xfrm>
          <a:off x="20383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37837</xdr:rowOff>
    </xdr:from>
    <xdr:ext cx="534377" cy="259045"/>
    <xdr:sp macro="" textlink="">
      <xdr:nvSpPr>
        <xdr:cNvPr id="884" name="テキスト ボックス 883"/>
        <xdr:cNvSpPr txBox="1"/>
      </xdr:nvSpPr>
      <xdr:spPr>
        <a:xfrm>
          <a:off x="20167111" y="134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28517</xdr:rowOff>
    </xdr:from>
    <xdr:to>
      <xdr:col>102</xdr:col>
      <xdr:colOff>165100</xdr:colOff>
      <xdr:row>75</xdr:row>
      <xdr:rowOff>130117</xdr:rowOff>
    </xdr:to>
    <xdr:sp macro="" textlink="">
      <xdr:nvSpPr>
        <xdr:cNvPr id="885" name="楕円 884"/>
        <xdr:cNvSpPr/>
      </xdr:nvSpPr>
      <xdr:spPr>
        <a:xfrm>
          <a:off x="19494500" y="128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121245</xdr:rowOff>
    </xdr:from>
    <xdr:ext cx="534377" cy="259045"/>
    <xdr:sp macro="" textlink="">
      <xdr:nvSpPr>
        <xdr:cNvPr id="886" name="テキスト ボックス 885"/>
        <xdr:cNvSpPr txBox="1"/>
      </xdr:nvSpPr>
      <xdr:spPr>
        <a:xfrm>
          <a:off x="19278111" y="12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160648</xdr:rowOff>
    </xdr:from>
    <xdr:to>
      <xdr:col>98</xdr:col>
      <xdr:colOff>38100</xdr:colOff>
      <xdr:row>76</xdr:row>
      <xdr:rowOff>90798</xdr:rowOff>
    </xdr:to>
    <xdr:sp macro="" textlink="">
      <xdr:nvSpPr>
        <xdr:cNvPr id="887" name="楕円 886"/>
        <xdr:cNvSpPr/>
      </xdr:nvSpPr>
      <xdr:spPr>
        <a:xfrm>
          <a:off x="18605500" y="130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81925</xdr:rowOff>
    </xdr:from>
    <xdr:ext cx="534377" cy="259045"/>
    <xdr:sp macro="" textlink="">
      <xdr:nvSpPr>
        <xdr:cNvPr id="888" name="テキスト ボックス 887"/>
        <xdr:cNvSpPr txBox="1"/>
      </xdr:nvSpPr>
      <xdr:spPr>
        <a:xfrm>
          <a:off x="18389111" y="131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千円であり、このうち主な構成項目である扶助費は、中学校卒業まで（一部、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こどもにかかる医療費の一部助成や待機児童の解消のための留守家庭児童指導室・保育園の増設を実施していることなどから、類似団体内平均値と比べると高い水準にある。また、積立金や普通建設事業費も類似団体内平均値を上回っているが、積立金は市立病院建設基金を創設し原資として</a:t>
          </a:r>
          <a:r>
            <a:rPr kumimoji="1" lang="en-US" altLang="ja-JP" sz="1300">
              <a:latin typeface="ＭＳ Ｐゴシック" panose="020B0600070205080204" pitchFamily="50" charset="-128"/>
              <a:ea typeface="ＭＳ Ｐゴシック" panose="020B0600070205080204" pitchFamily="50" charset="-128"/>
            </a:rPr>
            <a:t>1,000,000</a:t>
          </a:r>
          <a:r>
            <a:rPr kumimoji="1" lang="ja-JP" altLang="en-US" sz="1300">
              <a:latin typeface="ＭＳ Ｐゴシック" panose="020B0600070205080204" pitchFamily="50" charset="-128"/>
              <a:ea typeface="ＭＳ Ｐゴシック" panose="020B0600070205080204" pitchFamily="50" charset="-128"/>
            </a:rPr>
            <a:t>千円を積立て、普通建設事業費は市役所新庁舎建設等事業に係る経費が前年度に比べ</a:t>
          </a:r>
          <a:r>
            <a:rPr kumimoji="1" lang="en-US" altLang="ja-JP" sz="1300">
              <a:latin typeface="ＭＳ Ｐゴシック" panose="020B0600070205080204" pitchFamily="50" charset="-128"/>
              <a:ea typeface="ＭＳ Ｐゴシック" panose="020B0600070205080204" pitchFamily="50" charset="-128"/>
            </a:rPr>
            <a:t>1,169,896</a:t>
          </a:r>
          <a:r>
            <a:rPr kumimoji="1" lang="ja-JP" altLang="en-US" sz="1300">
              <a:latin typeface="ＭＳ Ｐゴシック" panose="020B0600070205080204" pitchFamily="50" charset="-128"/>
              <a:ea typeface="ＭＳ Ｐゴシック" panose="020B0600070205080204" pitchFamily="50" charset="-128"/>
            </a:rPr>
            <a:t>千円増加したことが主な要因となっている。このほかの項目については、すべて類似団体内平均値を下回っており、低い水準で推移している。これは、市域が狭く、人口密度が高いという本市の特色から、公共施設等の維持管理・改修に係る経費、またこれらの事業を実施するにあたっての起債額が抑制されることにより公債費が低く抑えられていることなどが要因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75,282
67,536
5.11
33,581,676
30,891,881
2,533,280
15,480,027
19,924,475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142901</xdr:rowOff>
    </xdr:from>
    <xdr:to>
      <xdr:col>24</xdr:col>
      <xdr:colOff>63500</xdr:colOff>
      <xdr:row>36</xdr:row>
      <xdr:rowOff>26772</xdr:rowOff>
    </xdr:to>
    <xdr:cxnSp macro="">
      <xdr:nvCxnSpPr>
        <xdr:cNvPr id="59" name="直線コネクタ 58"/>
        <xdr:cNvCxnSpPr/>
      </xdr:nvCxnSpPr>
      <xdr:spPr>
        <a:xfrm>
          <a:off x="3797300" y="6143651"/>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142901</xdr:rowOff>
    </xdr:from>
    <xdr:to>
      <xdr:col>19</xdr:col>
      <xdr:colOff>177800</xdr:colOff>
      <xdr:row>35</xdr:row>
      <xdr:rowOff>155702</xdr:rowOff>
    </xdr:to>
    <xdr:cxnSp macro="">
      <xdr:nvCxnSpPr>
        <xdr:cNvPr id="62" name="直線コネクタ 61"/>
        <xdr:cNvCxnSpPr/>
      </xdr:nvCxnSpPr>
      <xdr:spPr>
        <a:xfrm flipV="1">
          <a:off x="2908300" y="614365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138786</xdr:rowOff>
    </xdr:from>
    <xdr:to>
      <xdr:col>15</xdr:col>
      <xdr:colOff>50800</xdr:colOff>
      <xdr:row>35</xdr:row>
      <xdr:rowOff>155702</xdr:rowOff>
    </xdr:to>
    <xdr:cxnSp macro="">
      <xdr:nvCxnSpPr>
        <xdr:cNvPr id="65" name="直線コネクタ 64"/>
        <xdr:cNvCxnSpPr/>
      </xdr:nvCxnSpPr>
      <xdr:spPr>
        <a:xfrm>
          <a:off x="2019300" y="613953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84379</xdr:rowOff>
    </xdr:from>
    <xdr:to>
      <xdr:col>10</xdr:col>
      <xdr:colOff>114300</xdr:colOff>
      <xdr:row>35</xdr:row>
      <xdr:rowOff>138786</xdr:rowOff>
    </xdr:to>
    <xdr:cxnSp macro="">
      <xdr:nvCxnSpPr>
        <xdr:cNvPr id="68" name="直線コネクタ 67"/>
        <xdr:cNvCxnSpPr/>
      </xdr:nvCxnSpPr>
      <xdr:spPr>
        <a:xfrm>
          <a:off x="1130300" y="608512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147422</xdr:rowOff>
    </xdr:from>
    <xdr:to>
      <xdr:col>24</xdr:col>
      <xdr:colOff>114300</xdr:colOff>
      <xdr:row>36</xdr:row>
      <xdr:rowOff>77572</xdr:rowOff>
    </xdr:to>
    <xdr:sp macro="" textlink="">
      <xdr:nvSpPr>
        <xdr:cNvPr id="78" name="楕円 77"/>
        <xdr:cNvSpPr/>
      </xdr:nvSpPr>
      <xdr:spPr>
        <a:xfrm>
          <a:off x="45847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125849</xdr:rowOff>
    </xdr:from>
    <xdr:ext cx="469744" cy="259045"/>
    <xdr:sp macro="" textlink="">
      <xdr:nvSpPr>
        <xdr:cNvPr id="79" name="議会費該当値テキスト"/>
        <xdr:cNvSpPr txBox="1"/>
      </xdr:nvSpPr>
      <xdr:spPr>
        <a:xfrm>
          <a:off x="4686300" y="61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92101</xdr:rowOff>
    </xdr:from>
    <xdr:to>
      <xdr:col>20</xdr:col>
      <xdr:colOff>38100</xdr:colOff>
      <xdr:row>36</xdr:row>
      <xdr:rowOff>22251</xdr:rowOff>
    </xdr:to>
    <xdr:sp macro="" textlink="">
      <xdr:nvSpPr>
        <xdr:cNvPr id="80" name="楕円 79"/>
        <xdr:cNvSpPr/>
      </xdr:nvSpPr>
      <xdr:spPr>
        <a:xfrm>
          <a:off x="3746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13378</xdr:rowOff>
    </xdr:from>
    <xdr:ext cx="469744" cy="259045"/>
    <xdr:sp macro="" textlink="">
      <xdr:nvSpPr>
        <xdr:cNvPr id="81" name="テキスト ボックス 80"/>
        <xdr:cNvSpPr txBox="1"/>
      </xdr:nvSpPr>
      <xdr:spPr>
        <a:xfrm>
          <a:off x="3562428" y="61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2" name="楕円 81"/>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26179</xdr:rowOff>
    </xdr:from>
    <xdr:ext cx="469744" cy="259045"/>
    <xdr:sp macro="" textlink="">
      <xdr:nvSpPr>
        <xdr:cNvPr id="83" name="テキスト ボックス 82"/>
        <xdr:cNvSpPr txBox="1"/>
      </xdr:nvSpPr>
      <xdr:spPr>
        <a:xfrm>
          <a:off x="2673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87986</xdr:rowOff>
    </xdr:from>
    <xdr:to>
      <xdr:col>10</xdr:col>
      <xdr:colOff>165100</xdr:colOff>
      <xdr:row>36</xdr:row>
      <xdr:rowOff>18136</xdr:rowOff>
    </xdr:to>
    <xdr:sp macro="" textlink="">
      <xdr:nvSpPr>
        <xdr:cNvPr id="84" name="楕円 83"/>
        <xdr:cNvSpPr/>
      </xdr:nvSpPr>
      <xdr:spPr>
        <a:xfrm>
          <a:off x="1968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9263</xdr:rowOff>
    </xdr:from>
    <xdr:ext cx="469744" cy="259045"/>
    <xdr:sp macro="" textlink="">
      <xdr:nvSpPr>
        <xdr:cNvPr id="85" name="テキスト ボックス 84"/>
        <xdr:cNvSpPr txBox="1"/>
      </xdr:nvSpPr>
      <xdr:spPr>
        <a:xfrm>
          <a:off x="1784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33579</xdr:rowOff>
    </xdr:from>
    <xdr:to>
      <xdr:col>6</xdr:col>
      <xdr:colOff>38100</xdr:colOff>
      <xdr:row>35</xdr:row>
      <xdr:rowOff>135179</xdr:rowOff>
    </xdr:to>
    <xdr:sp macro="" textlink="">
      <xdr:nvSpPr>
        <xdr:cNvPr id="86" name="楕円 85"/>
        <xdr:cNvSpPr/>
      </xdr:nvSpPr>
      <xdr:spPr>
        <a:xfrm>
          <a:off x="10795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126306</xdr:rowOff>
    </xdr:from>
    <xdr:ext cx="469744" cy="259045"/>
    <xdr:sp macro="" textlink="">
      <xdr:nvSpPr>
        <xdr:cNvPr id="87" name="テキスト ボックス 86"/>
        <xdr:cNvSpPr txBox="1"/>
      </xdr:nvSpPr>
      <xdr:spPr>
        <a:xfrm>
          <a:off x="895428"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4315</xdr:rowOff>
    </xdr:from>
    <xdr:to>
      <xdr:col>24</xdr:col>
      <xdr:colOff>63500</xdr:colOff>
      <xdr:row>56</xdr:row>
      <xdr:rowOff>85926</xdr:rowOff>
    </xdr:to>
    <xdr:cxnSp macro="">
      <xdr:nvCxnSpPr>
        <xdr:cNvPr id="116" name="直線コネクタ 115"/>
        <xdr:cNvCxnSpPr/>
      </xdr:nvCxnSpPr>
      <xdr:spPr>
        <a:xfrm>
          <a:off x="3797300" y="9605515"/>
          <a:ext cx="8382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113502</xdr:rowOff>
    </xdr:from>
    <xdr:to>
      <xdr:col>19</xdr:col>
      <xdr:colOff>177800</xdr:colOff>
      <xdr:row>56</xdr:row>
      <xdr:rowOff>4315</xdr:rowOff>
    </xdr:to>
    <xdr:cxnSp macro="">
      <xdr:nvCxnSpPr>
        <xdr:cNvPr id="119" name="直線コネクタ 118"/>
        <xdr:cNvCxnSpPr/>
      </xdr:nvCxnSpPr>
      <xdr:spPr>
        <a:xfrm>
          <a:off x="2908300" y="9028902"/>
          <a:ext cx="889000" cy="5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113502</xdr:rowOff>
    </xdr:from>
    <xdr:to>
      <xdr:col>15</xdr:col>
      <xdr:colOff>50800</xdr:colOff>
      <xdr:row>57</xdr:row>
      <xdr:rowOff>87099</xdr:rowOff>
    </xdr:to>
    <xdr:cxnSp macro="">
      <xdr:nvCxnSpPr>
        <xdr:cNvPr id="122" name="直線コネクタ 121"/>
        <xdr:cNvCxnSpPr/>
      </xdr:nvCxnSpPr>
      <xdr:spPr>
        <a:xfrm flipV="1">
          <a:off x="2019300" y="9028902"/>
          <a:ext cx="889000" cy="83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45045</xdr:rowOff>
    </xdr:from>
    <xdr:to>
      <xdr:col>10</xdr:col>
      <xdr:colOff>114300</xdr:colOff>
      <xdr:row>57</xdr:row>
      <xdr:rowOff>87099</xdr:rowOff>
    </xdr:to>
    <xdr:cxnSp macro="">
      <xdr:nvCxnSpPr>
        <xdr:cNvPr id="125" name="直線コネクタ 124"/>
        <xdr:cNvCxnSpPr/>
      </xdr:nvCxnSpPr>
      <xdr:spPr>
        <a:xfrm>
          <a:off x="1130300" y="9817695"/>
          <a:ext cx="889000" cy="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35126</xdr:rowOff>
    </xdr:from>
    <xdr:to>
      <xdr:col>24</xdr:col>
      <xdr:colOff>114300</xdr:colOff>
      <xdr:row>56</xdr:row>
      <xdr:rowOff>136726</xdr:rowOff>
    </xdr:to>
    <xdr:sp macro="" textlink="">
      <xdr:nvSpPr>
        <xdr:cNvPr id="135" name="楕円 134"/>
        <xdr:cNvSpPr/>
      </xdr:nvSpPr>
      <xdr:spPr>
        <a:xfrm>
          <a:off x="4584700" y="96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13553</xdr:rowOff>
    </xdr:from>
    <xdr:ext cx="534377" cy="259045"/>
    <xdr:sp macro="" textlink="">
      <xdr:nvSpPr>
        <xdr:cNvPr id="136" name="総務費該当値テキスト"/>
        <xdr:cNvSpPr txBox="1"/>
      </xdr:nvSpPr>
      <xdr:spPr>
        <a:xfrm>
          <a:off x="4686300" y="96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124965</xdr:rowOff>
    </xdr:from>
    <xdr:to>
      <xdr:col>20</xdr:col>
      <xdr:colOff>38100</xdr:colOff>
      <xdr:row>56</xdr:row>
      <xdr:rowOff>55115</xdr:rowOff>
    </xdr:to>
    <xdr:sp macro="" textlink="">
      <xdr:nvSpPr>
        <xdr:cNvPr id="137" name="楕円 136"/>
        <xdr:cNvSpPr/>
      </xdr:nvSpPr>
      <xdr:spPr>
        <a:xfrm>
          <a:off x="3746500" y="95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71642</xdr:rowOff>
    </xdr:from>
    <xdr:ext cx="534377" cy="259045"/>
    <xdr:sp macro="" textlink="">
      <xdr:nvSpPr>
        <xdr:cNvPr id="138" name="テキスト ボックス 137"/>
        <xdr:cNvSpPr txBox="1"/>
      </xdr:nvSpPr>
      <xdr:spPr>
        <a:xfrm>
          <a:off x="3530111" y="93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62702</xdr:rowOff>
    </xdr:from>
    <xdr:to>
      <xdr:col>15</xdr:col>
      <xdr:colOff>101600</xdr:colOff>
      <xdr:row>52</xdr:row>
      <xdr:rowOff>164302</xdr:rowOff>
    </xdr:to>
    <xdr:sp macro="" textlink="">
      <xdr:nvSpPr>
        <xdr:cNvPr id="139" name="楕円 138"/>
        <xdr:cNvSpPr/>
      </xdr:nvSpPr>
      <xdr:spPr>
        <a:xfrm>
          <a:off x="2857500" y="8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155429</xdr:rowOff>
    </xdr:from>
    <xdr:ext cx="599010" cy="259045"/>
    <xdr:sp macro="" textlink="">
      <xdr:nvSpPr>
        <xdr:cNvPr id="140" name="テキスト ボックス 139"/>
        <xdr:cNvSpPr txBox="1"/>
      </xdr:nvSpPr>
      <xdr:spPr>
        <a:xfrm>
          <a:off x="2608795" y="907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36299</xdr:rowOff>
    </xdr:from>
    <xdr:to>
      <xdr:col>10</xdr:col>
      <xdr:colOff>165100</xdr:colOff>
      <xdr:row>57</xdr:row>
      <xdr:rowOff>137899</xdr:rowOff>
    </xdr:to>
    <xdr:sp macro="" textlink="">
      <xdr:nvSpPr>
        <xdr:cNvPr id="141" name="楕円 140"/>
        <xdr:cNvSpPr/>
      </xdr:nvSpPr>
      <xdr:spPr>
        <a:xfrm>
          <a:off x="1968500" y="98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129026</xdr:rowOff>
    </xdr:from>
    <xdr:ext cx="534377" cy="259045"/>
    <xdr:sp macro="" textlink="">
      <xdr:nvSpPr>
        <xdr:cNvPr id="142" name="テキスト ボックス 141"/>
        <xdr:cNvSpPr txBox="1"/>
      </xdr:nvSpPr>
      <xdr:spPr>
        <a:xfrm>
          <a:off x="1752111" y="99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165695</xdr:rowOff>
    </xdr:from>
    <xdr:to>
      <xdr:col>6</xdr:col>
      <xdr:colOff>38100</xdr:colOff>
      <xdr:row>57</xdr:row>
      <xdr:rowOff>95845</xdr:rowOff>
    </xdr:to>
    <xdr:sp macro="" textlink="">
      <xdr:nvSpPr>
        <xdr:cNvPr id="143" name="楕円 142"/>
        <xdr:cNvSpPr/>
      </xdr:nvSpPr>
      <xdr:spPr>
        <a:xfrm>
          <a:off x="1079500" y="976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86972</xdr:rowOff>
    </xdr:from>
    <xdr:ext cx="534377" cy="259045"/>
    <xdr:sp macro="" textlink="">
      <xdr:nvSpPr>
        <xdr:cNvPr id="144" name="テキスト ボックス 143"/>
        <xdr:cNvSpPr txBox="1"/>
      </xdr:nvSpPr>
      <xdr:spPr>
        <a:xfrm>
          <a:off x="863111" y="985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70755</xdr:rowOff>
    </xdr:from>
    <xdr:to>
      <xdr:col>24</xdr:col>
      <xdr:colOff>63500</xdr:colOff>
      <xdr:row>75</xdr:row>
      <xdr:rowOff>139867</xdr:rowOff>
    </xdr:to>
    <xdr:cxnSp macro="">
      <xdr:nvCxnSpPr>
        <xdr:cNvPr id="174" name="直線コネクタ 173"/>
        <xdr:cNvCxnSpPr/>
      </xdr:nvCxnSpPr>
      <xdr:spPr>
        <a:xfrm>
          <a:off x="3797300" y="12929505"/>
          <a:ext cx="838200" cy="6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70755</xdr:rowOff>
    </xdr:from>
    <xdr:to>
      <xdr:col>19</xdr:col>
      <xdr:colOff>177800</xdr:colOff>
      <xdr:row>76</xdr:row>
      <xdr:rowOff>137765</xdr:rowOff>
    </xdr:to>
    <xdr:cxnSp macro="">
      <xdr:nvCxnSpPr>
        <xdr:cNvPr id="177" name="直線コネクタ 176"/>
        <xdr:cNvCxnSpPr/>
      </xdr:nvCxnSpPr>
      <xdr:spPr>
        <a:xfrm flipV="1">
          <a:off x="2908300" y="12929505"/>
          <a:ext cx="889000" cy="2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132172</xdr:rowOff>
    </xdr:from>
    <xdr:to>
      <xdr:col>15</xdr:col>
      <xdr:colOff>50800</xdr:colOff>
      <xdr:row>76</xdr:row>
      <xdr:rowOff>137765</xdr:rowOff>
    </xdr:to>
    <xdr:cxnSp macro="">
      <xdr:nvCxnSpPr>
        <xdr:cNvPr id="180" name="直線コネクタ 179"/>
        <xdr:cNvCxnSpPr/>
      </xdr:nvCxnSpPr>
      <xdr:spPr>
        <a:xfrm>
          <a:off x="2019300" y="13162372"/>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50123</xdr:rowOff>
    </xdr:from>
    <xdr:ext cx="599010" cy="259045"/>
    <xdr:sp macro="" textlink="">
      <xdr:nvSpPr>
        <xdr:cNvPr id="182" name="テキスト ボックス 181"/>
        <xdr:cNvSpPr txBox="1"/>
      </xdr:nvSpPr>
      <xdr:spPr>
        <a:xfrm>
          <a:off x="2608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132172</xdr:rowOff>
    </xdr:from>
    <xdr:to>
      <xdr:col>10</xdr:col>
      <xdr:colOff>114300</xdr:colOff>
      <xdr:row>77</xdr:row>
      <xdr:rowOff>194</xdr:rowOff>
    </xdr:to>
    <xdr:cxnSp macro="">
      <xdr:nvCxnSpPr>
        <xdr:cNvPr id="183" name="直線コネクタ 182"/>
        <xdr:cNvCxnSpPr/>
      </xdr:nvCxnSpPr>
      <xdr:spPr>
        <a:xfrm flipV="1">
          <a:off x="1130300" y="1316237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90799</xdr:rowOff>
    </xdr:from>
    <xdr:ext cx="599010" cy="259045"/>
    <xdr:sp macro="" textlink="">
      <xdr:nvSpPr>
        <xdr:cNvPr id="185" name="テキスト ボックス 184"/>
        <xdr:cNvSpPr txBox="1"/>
      </xdr:nvSpPr>
      <xdr:spPr>
        <a:xfrm>
          <a:off x="1719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132876</xdr:rowOff>
    </xdr:from>
    <xdr:ext cx="599010" cy="259045"/>
    <xdr:sp macro="" textlink="">
      <xdr:nvSpPr>
        <xdr:cNvPr id="187" name="テキスト ボックス 186"/>
        <xdr:cNvSpPr txBox="1"/>
      </xdr:nvSpPr>
      <xdr:spPr>
        <a:xfrm>
          <a:off x="830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89067</xdr:rowOff>
    </xdr:from>
    <xdr:to>
      <xdr:col>24</xdr:col>
      <xdr:colOff>114300</xdr:colOff>
      <xdr:row>76</xdr:row>
      <xdr:rowOff>19217</xdr:rowOff>
    </xdr:to>
    <xdr:sp macro="" textlink="">
      <xdr:nvSpPr>
        <xdr:cNvPr id="193" name="楕円 192"/>
        <xdr:cNvSpPr/>
      </xdr:nvSpPr>
      <xdr:spPr>
        <a:xfrm>
          <a:off x="4584700" y="129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67494</xdr:rowOff>
    </xdr:from>
    <xdr:ext cx="599010" cy="259045"/>
    <xdr:sp macro="" textlink="">
      <xdr:nvSpPr>
        <xdr:cNvPr id="194" name="民生費該当値テキスト"/>
        <xdr:cNvSpPr txBox="1"/>
      </xdr:nvSpPr>
      <xdr:spPr>
        <a:xfrm>
          <a:off x="4686300"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19955</xdr:rowOff>
    </xdr:from>
    <xdr:to>
      <xdr:col>20</xdr:col>
      <xdr:colOff>38100</xdr:colOff>
      <xdr:row>75</xdr:row>
      <xdr:rowOff>121555</xdr:rowOff>
    </xdr:to>
    <xdr:sp macro="" textlink="">
      <xdr:nvSpPr>
        <xdr:cNvPr id="195" name="楕円 194"/>
        <xdr:cNvSpPr/>
      </xdr:nvSpPr>
      <xdr:spPr>
        <a:xfrm>
          <a:off x="3746500" y="128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112681</xdr:rowOff>
    </xdr:from>
    <xdr:ext cx="599010" cy="259045"/>
    <xdr:sp macro="" textlink="">
      <xdr:nvSpPr>
        <xdr:cNvPr id="196" name="テキスト ボックス 195"/>
        <xdr:cNvSpPr txBox="1"/>
      </xdr:nvSpPr>
      <xdr:spPr>
        <a:xfrm>
          <a:off x="3497795" y="129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86965</xdr:rowOff>
    </xdr:from>
    <xdr:to>
      <xdr:col>15</xdr:col>
      <xdr:colOff>101600</xdr:colOff>
      <xdr:row>77</xdr:row>
      <xdr:rowOff>17115</xdr:rowOff>
    </xdr:to>
    <xdr:sp macro="" textlink="">
      <xdr:nvSpPr>
        <xdr:cNvPr id="197" name="楕円 196"/>
        <xdr:cNvSpPr/>
      </xdr:nvSpPr>
      <xdr:spPr>
        <a:xfrm>
          <a:off x="2857500" y="131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8242</xdr:rowOff>
    </xdr:from>
    <xdr:ext cx="599010" cy="259045"/>
    <xdr:sp macro="" textlink="">
      <xdr:nvSpPr>
        <xdr:cNvPr id="198" name="テキスト ボックス 197"/>
        <xdr:cNvSpPr txBox="1"/>
      </xdr:nvSpPr>
      <xdr:spPr>
        <a:xfrm>
          <a:off x="2608795" y="1320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81372</xdr:rowOff>
    </xdr:from>
    <xdr:to>
      <xdr:col>10</xdr:col>
      <xdr:colOff>165100</xdr:colOff>
      <xdr:row>77</xdr:row>
      <xdr:rowOff>11522</xdr:rowOff>
    </xdr:to>
    <xdr:sp macro="" textlink="">
      <xdr:nvSpPr>
        <xdr:cNvPr id="199" name="楕円 198"/>
        <xdr:cNvSpPr/>
      </xdr:nvSpPr>
      <xdr:spPr>
        <a:xfrm>
          <a:off x="1968500" y="131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2649</xdr:rowOff>
    </xdr:from>
    <xdr:ext cx="599010" cy="259045"/>
    <xdr:sp macro="" textlink="">
      <xdr:nvSpPr>
        <xdr:cNvPr id="200" name="テキスト ボックス 199"/>
        <xdr:cNvSpPr txBox="1"/>
      </xdr:nvSpPr>
      <xdr:spPr>
        <a:xfrm>
          <a:off x="1719795" y="1320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120844</xdr:rowOff>
    </xdr:from>
    <xdr:to>
      <xdr:col>6</xdr:col>
      <xdr:colOff>38100</xdr:colOff>
      <xdr:row>77</xdr:row>
      <xdr:rowOff>50994</xdr:rowOff>
    </xdr:to>
    <xdr:sp macro="" textlink="">
      <xdr:nvSpPr>
        <xdr:cNvPr id="201" name="楕円 200"/>
        <xdr:cNvSpPr/>
      </xdr:nvSpPr>
      <xdr:spPr>
        <a:xfrm>
          <a:off x="1079500" y="131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42121</xdr:rowOff>
    </xdr:from>
    <xdr:ext cx="599010" cy="259045"/>
    <xdr:sp macro="" textlink="">
      <xdr:nvSpPr>
        <xdr:cNvPr id="202" name="テキスト ボックス 201"/>
        <xdr:cNvSpPr txBox="1"/>
      </xdr:nvSpPr>
      <xdr:spPr>
        <a:xfrm>
          <a:off x="830795" y="1324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27208</xdr:rowOff>
    </xdr:from>
    <xdr:to>
      <xdr:col>24</xdr:col>
      <xdr:colOff>63500</xdr:colOff>
      <xdr:row>99</xdr:row>
      <xdr:rowOff>37145</xdr:rowOff>
    </xdr:to>
    <xdr:cxnSp macro="">
      <xdr:nvCxnSpPr>
        <xdr:cNvPr id="234" name="直線コネクタ 233"/>
        <xdr:cNvCxnSpPr/>
      </xdr:nvCxnSpPr>
      <xdr:spPr>
        <a:xfrm flipV="1">
          <a:off x="3797300" y="16829308"/>
          <a:ext cx="838200" cy="18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37145</xdr:rowOff>
    </xdr:from>
    <xdr:to>
      <xdr:col>19</xdr:col>
      <xdr:colOff>177800</xdr:colOff>
      <xdr:row>99</xdr:row>
      <xdr:rowOff>120912</xdr:rowOff>
    </xdr:to>
    <xdr:cxnSp macro="">
      <xdr:nvCxnSpPr>
        <xdr:cNvPr id="237" name="直線コネクタ 236"/>
        <xdr:cNvCxnSpPr/>
      </xdr:nvCxnSpPr>
      <xdr:spPr>
        <a:xfrm flipV="1">
          <a:off x="2908300" y="17010695"/>
          <a:ext cx="8890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120912</xdr:rowOff>
    </xdr:from>
    <xdr:to>
      <xdr:col>15</xdr:col>
      <xdr:colOff>50800</xdr:colOff>
      <xdr:row>99</xdr:row>
      <xdr:rowOff>152381</xdr:rowOff>
    </xdr:to>
    <xdr:cxnSp macro="">
      <xdr:nvCxnSpPr>
        <xdr:cNvPr id="240" name="直線コネクタ 239"/>
        <xdr:cNvCxnSpPr/>
      </xdr:nvCxnSpPr>
      <xdr:spPr>
        <a:xfrm flipV="1">
          <a:off x="2019300" y="17094462"/>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41" name="フローチャート: 判断 240"/>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162211</xdr:rowOff>
    </xdr:from>
    <xdr:ext cx="534377" cy="259045"/>
    <xdr:sp macro="" textlink="">
      <xdr:nvSpPr>
        <xdr:cNvPr id="242" name="テキスト ボックス 241"/>
        <xdr:cNvSpPr txBox="1"/>
      </xdr:nvSpPr>
      <xdr:spPr>
        <a:xfrm>
          <a:off x="2641111" y="16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152381</xdr:rowOff>
    </xdr:from>
    <xdr:to>
      <xdr:col>10</xdr:col>
      <xdr:colOff>114300</xdr:colOff>
      <xdr:row>99</xdr:row>
      <xdr:rowOff>154636</xdr:rowOff>
    </xdr:to>
    <xdr:cxnSp macro="">
      <xdr:nvCxnSpPr>
        <xdr:cNvPr id="243" name="直線コネクタ 242"/>
        <xdr:cNvCxnSpPr/>
      </xdr:nvCxnSpPr>
      <xdr:spPr>
        <a:xfrm flipV="1">
          <a:off x="1130300" y="17125931"/>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4" name="フローチャート: 判断 243"/>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26379</xdr:rowOff>
    </xdr:from>
    <xdr:ext cx="534377" cy="259045"/>
    <xdr:sp macro="" textlink="">
      <xdr:nvSpPr>
        <xdr:cNvPr id="245" name="テキスト ボックス 244"/>
        <xdr:cNvSpPr txBox="1"/>
      </xdr:nvSpPr>
      <xdr:spPr>
        <a:xfrm>
          <a:off x="1752111" y="166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6" name="フローチャート: 判断 245"/>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48117</xdr:rowOff>
    </xdr:from>
    <xdr:ext cx="534377" cy="259045"/>
    <xdr:sp macro="" textlink="">
      <xdr:nvSpPr>
        <xdr:cNvPr id="247" name="テキスト ボックス 246"/>
        <xdr:cNvSpPr txBox="1"/>
      </xdr:nvSpPr>
      <xdr:spPr>
        <a:xfrm>
          <a:off x="863111" y="166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147858</xdr:rowOff>
    </xdr:from>
    <xdr:to>
      <xdr:col>24</xdr:col>
      <xdr:colOff>114300</xdr:colOff>
      <xdr:row>98</xdr:row>
      <xdr:rowOff>78008</xdr:rowOff>
    </xdr:to>
    <xdr:sp macro="" textlink="">
      <xdr:nvSpPr>
        <xdr:cNvPr id="253" name="楕円 252"/>
        <xdr:cNvSpPr/>
      </xdr:nvSpPr>
      <xdr:spPr>
        <a:xfrm>
          <a:off x="4584700" y="167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170735</xdr:rowOff>
    </xdr:from>
    <xdr:ext cx="534377" cy="259045"/>
    <xdr:sp macro="" textlink="">
      <xdr:nvSpPr>
        <xdr:cNvPr id="254" name="衛生費該当値テキスト"/>
        <xdr:cNvSpPr txBox="1"/>
      </xdr:nvSpPr>
      <xdr:spPr>
        <a:xfrm>
          <a:off x="4686300" y="166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157795</xdr:rowOff>
    </xdr:from>
    <xdr:to>
      <xdr:col>20</xdr:col>
      <xdr:colOff>38100</xdr:colOff>
      <xdr:row>99</xdr:row>
      <xdr:rowOff>87945</xdr:rowOff>
    </xdr:to>
    <xdr:sp macro="" textlink="">
      <xdr:nvSpPr>
        <xdr:cNvPr id="255" name="楕円 254"/>
        <xdr:cNvSpPr/>
      </xdr:nvSpPr>
      <xdr:spPr>
        <a:xfrm>
          <a:off x="3746500" y="169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79072</xdr:rowOff>
    </xdr:from>
    <xdr:ext cx="534377" cy="259045"/>
    <xdr:sp macro="" textlink="">
      <xdr:nvSpPr>
        <xdr:cNvPr id="256" name="テキスト ボックス 255"/>
        <xdr:cNvSpPr txBox="1"/>
      </xdr:nvSpPr>
      <xdr:spPr>
        <a:xfrm>
          <a:off x="3530111" y="170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70112</xdr:rowOff>
    </xdr:from>
    <xdr:to>
      <xdr:col>15</xdr:col>
      <xdr:colOff>101600</xdr:colOff>
      <xdr:row>100</xdr:row>
      <xdr:rowOff>262</xdr:rowOff>
    </xdr:to>
    <xdr:sp macro="" textlink="">
      <xdr:nvSpPr>
        <xdr:cNvPr id="257" name="楕円 256"/>
        <xdr:cNvSpPr/>
      </xdr:nvSpPr>
      <xdr:spPr>
        <a:xfrm>
          <a:off x="2857500" y="170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162839</xdr:rowOff>
    </xdr:from>
    <xdr:ext cx="534377" cy="259045"/>
    <xdr:sp macro="" textlink="">
      <xdr:nvSpPr>
        <xdr:cNvPr id="258" name="テキスト ボックス 257"/>
        <xdr:cNvSpPr txBox="1"/>
      </xdr:nvSpPr>
      <xdr:spPr>
        <a:xfrm>
          <a:off x="2641111" y="171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101581</xdr:rowOff>
    </xdr:from>
    <xdr:to>
      <xdr:col>10</xdr:col>
      <xdr:colOff>165100</xdr:colOff>
      <xdr:row>100</xdr:row>
      <xdr:rowOff>31731</xdr:rowOff>
    </xdr:to>
    <xdr:sp macro="" textlink="">
      <xdr:nvSpPr>
        <xdr:cNvPr id="259" name="楕円 258"/>
        <xdr:cNvSpPr/>
      </xdr:nvSpPr>
      <xdr:spPr>
        <a:xfrm>
          <a:off x="1968500" y="170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22858</xdr:rowOff>
    </xdr:from>
    <xdr:ext cx="534377" cy="259045"/>
    <xdr:sp macro="" textlink="">
      <xdr:nvSpPr>
        <xdr:cNvPr id="260" name="テキスト ボックス 259"/>
        <xdr:cNvSpPr txBox="1"/>
      </xdr:nvSpPr>
      <xdr:spPr>
        <a:xfrm>
          <a:off x="1752111" y="171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103836</xdr:rowOff>
    </xdr:from>
    <xdr:to>
      <xdr:col>6</xdr:col>
      <xdr:colOff>38100</xdr:colOff>
      <xdr:row>100</xdr:row>
      <xdr:rowOff>33986</xdr:rowOff>
    </xdr:to>
    <xdr:sp macro="" textlink="">
      <xdr:nvSpPr>
        <xdr:cNvPr id="261" name="楕円 260"/>
        <xdr:cNvSpPr/>
      </xdr:nvSpPr>
      <xdr:spPr>
        <a:xfrm>
          <a:off x="1079500" y="17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25113</xdr:rowOff>
    </xdr:from>
    <xdr:ext cx="534377" cy="259045"/>
    <xdr:sp macro="" textlink="">
      <xdr:nvSpPr>
        <xdr:cNvPr id="262" name="テキスト ボックス 261"/>
        <xdr:cNvSpPr txBox="1"/>
      </xdr:nvSpPr>
      <xdr:spPr>
        <a:xfrm>
          <a:off x="863111" y="171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137033</xdr:rowOff>
    </xdr:from>
    <xdr:to>
      <xdr:col>55</xdr:col>
      <xdr:colOff>0</xdr:colOff>
      <xdr:row>38</xdr:row>
      <xdr:rowOff>146939</xdr:rowOff>
    </xdr:to>
    <xdr:cxnSp macro="">
      <xdr:nvCxnSpPr>
        <xdr:cNvPr id="291" name="直線コネクタ 290"/>
        <xdr:cNvCxnSpPr/>
      </xdr:nvCxnSpPr>
      <xdr:spPr>
        <a:xfrm flipV="1">
          <a:off x="9639300" y="6652133"/>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134366</xdr:rowOff>
    </xdr:from>
    <xdr:to>
      <xdr:col>50</xdr:col>
      <xdr:colOff>114300</xdr:colOff>
      <xdr:row>38</xdr:row>
      <xdr:rowOff>146939</xdr:rowOff>
    </xdr:to>
    <xdr:cxnSp macro="">
      <xdr:nvCxnSpPr>
        <xdr:cNvPr id="294" name="直線コネクタ 293"/>
        <xdr:cNvCxnSpPr/>
      </xdr:nvCxnSpPr>
      <xdr:spPr>
        <a:xfrm>
          <a:off x="8750300" y="664946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142748</xdr:rowOff>
    </xdr:from>
    <xdr:to>
      <xdr:col>45</xdr:col>
      <xdr:colOff>177800</xdr:colOff>
      <xdr:row>38</xdr:row>
      <xdr:rowOff>134366</xdr:rowOff>
    </xdr:to>
    <xdr:cxnSp macro="">
      <xdr:nvCxnSpPr>
        <xdr:cNvPr id="297" name="直線コネクタ 296"/>
        <xdr:cNvCxnSpPr/>
      </xdr:nvCxnSpPr>
      <xdr:spPr>
        <a:xfrm>
          <a:off x="7861300" y="6486398"/>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9" name="テキスト ボックス 298"/>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142748</xdr:rowOff>
    </xdr:from>
    <xdr:to>
      <xdr:col>41</xdr:col>
      <xdr:colOff>50800</xdr:colOff>
      <xdr:row>38</xdr:row>
      <xdr:rowOff>37973</xdr:rowOff>
    </xdr:to>
    <xdr:cxnSp macro="">
      <xdr:nvCxnSpPr>
        <xdr:cNvPr id="300" name="直線コネクタ 299"/>
        <xdr:cNvCxnSpPr/>
      </xdr:nvCxnSpPr>
      <xdr:spPr>
        <a:xfrm flipV="1">
          <a:off x="6972300" y="6486398"/>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301" name="フローチャート: 判断 300"/>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302" name="テキスト ボックス 301"/>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3" name="フローチャート: 判断 302"/>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4" name="テキスト ボックス 303"/>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86233</xdr:rowOff>
    </xdr:from>
    <xdr:to>
      <xdr:col>55</xdr:col>
      <xdr:colOff>50800</xdr:colOff>
      <xdr:row>39</xdr:row>
      <xdr:rowOff>16383</xdr:rowOff>
    </xdr:to>
    <xdr:sp macro="" textlink="">
      <xdr:nvSpPr>
        <xdr:cNvPr id="310" name="楕円 309"/>
        <xdr:cNvSpPr/>
      </xdr:nvSpPr>
      <xdr:spPr>
        <a:xfrm>
          <a:off x="104267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1160</xdr:rowOff>
    </xdr:from>
    <xdr:ext cx="378565" cy="259045"/>
    <xdr:sp macro="" textlink="">
      <xdr:nvSpPr>
        <xdr:cNvPr id="311" name="労働費該当値テキスト"/>
        <xdr:cNvSpPr txBox="1"/>
      </xdr:nvSpPr>
      <xdr:spPr>
        <a:xfrm>
          <a:off x="10528300" y="65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96139</xdr:rowOff>
    </xdr:from>
    <xdr:to>
      <xdr:col>50</xdr:col>
      <xdr:colOff>165100</xdr:colOff>
      <xdr:row>39</xdr:row>
      <xdr:rowOff>26289</xdr:rowOff>
    </xdr:to>
    <xdr:sp macro="" textlink="">
      <xdr:nvSpPr>
        <xdr:cNvPr id="312" name="楕円 311"/>
        <xdr:cNvSpPr/>
      </xdr:nvSpPr>
      <xdr:spPr>
        <a:xfrm>
          <a:off x="9588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17416</xdr:rowOff>
    </xdr:from>
    <xdr:ext cx="378565" cy="259045"/>
    <xdr:sp macro="" textlink="">
      <xdr:nvSpPr>
        <xdr:cNvPr id="313" name="テキスト ボックス 312"/>
        <xdr:cNvSpPr txBox="1"/>
      </xdr:nvSpPr>
      <xdr:spPr>
        <a:xfrm>
          <a:off x="9450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83566</xdr:rowOff>
    </xdr:from>
    <xdr:to>
      <xdr:col>46</xdr:col>
      <xdr:colOff>38100</xdr:colOff>
      <xdr:row>39</xdr:row>
      <xdr:rowOff>13716</xdr:rowOff>
    </xdr:to>
    <xdr:sp macro="" textlink="">
      <xdr:nvSpPr>
        <xdr:cNvPr id="314" name="楕円 313"/>
        <xdr:cNvSpPr/>
      </xdr:nvSpPr>
      <xdr:spPr>
        <a:xfrm>
          <a:off x="8699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4843</xdr:rowOff>
    </xdr:from>
    <xdr:ext cx="378565" cy="259045"/>
    <xdr:sp macro="" textlink="">
      <xdr:nvSpPr>
        <xdr:cNvPr id="315" name="テキスト ボックス 314"/>
        <xdr:cNvSpPr txBox="1"/>
      </xdr:nvSpPr>
      <xdr:spPr>
        <a:xfrm>
          <a:off x="8561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91948</xdr:rowOff>
    </xdr:from>
    <xdr:to>
      <xdr:col>41</xdr:col>
      <xdr:colOff>101600</xdr:colOff>
      <xdr:row>38</xdr:row>
      <xdr:rowOff>22098</xdr:rowOff>
    </xdr:to>
    <xdr:sp macro="" textlink="">
      <xdr:nvSpPr>
        <xdr:cNvPr id="316" name="楕円 315"/>
        <xdr:cNvSpPr/>
      </xdr:nvSpPr>
      <xdr:spPr>
        <a:xfrm>
          <a:off x="7810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13225</xdr:rowOff>
    </xdr:from>
    <xdr:ext cx="378565" cy="259045"/>
    <xdr:sp macro="" textlink="">
      <xdr:nvSpPr>
        <xdr:cNvPr id="317" name="テキスト ボックス 316"/>
        <xdr:cNvSpPr txBox="1"/>
      </xdr:nvSpPr>
      <xdr:spPr>
        <a:xfrm>
          <a:off x="7672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18" name="楕円 317"/>
        <xdr:cNvSpPr/>
      </xdr:nvSpPr>
      <xdr:spPr>
        <a:xfrm>
          <a:off x="6921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19" name="テキスト ボックス 318"/>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42202</xdr:rowOff>
    </xdr:from>
    <xdr:to>
      <xdr:col>55</xdr:col>
      <xdr:colOff>0</xdr:colOff>
      <xdr:row>59</xdr:row>
      <xdr:rowOff>42526</xdr:rowOff>
    </xdr:to>
    <xdr:cxnSp macro="">
      <xdr:nvCxnSpPr>
        <xdr:cNvPr id="348" name="直線コネクタ 347"/>
        <xdr:cNvCxnSpPr/>
      </xdr:nvCxnSpPr>
      <xdr:spPr>
        <a:xfrm flipV="1">
          <a:off x="9639300" y="1015775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42069</xdr:rowOff>
    </xdr:from>
    <xdr:to>
      <xdr:col>50</xdr:col>
      <xdr:colOff>114300</xdr:colOff>
      <xdr:row>59</xdr:row>
      <xdr:rowOff>42526</xdr:rowOff>
    </xdr:to>
    <xdr:cxnSp macro="">
      <xdr:nvCxnSpPr>
        <xdr:cNvPr id="351" name="直線コネクタ 350"/>
        <xdr:cNvCxnSpPr/>
      </xdr:nvCxnSpPr>
      <xdr:spPr>
        <a:xfrm>
          <a:off x="8750300" y="101576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42069</xdr:rowOff>
    </xdr:from>
    <xdr:to>
      <xdr:col>45</xdr:col>
      <xdr:colOff>177800</xdr:colOff>
      <xdr:row>59</xdr:row>
      <xdr:rowOff>42564</xdr:rowOff>
    </xdr:to>
    <xdr:cxnSp macro="">
      <xdr:nvCxnSpPr>
        <xdr:cNvPr id="354" name="直線コネクタ 353"/>
        <xdr:cNvCxnSpPr/>
      </xdr:nvCxnSpPr>
      <xdr:spPr>
        <a:xfrm flipV="1">
          <a:off x="7861300" y="10157619"/>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42564</xdr:rowOff>
    </xdr:from>
    <xdr:to>
      <xdr:col>41</xdr:col>
      <xdr:colOff>50800</xdr:colOff>
      <xdr:row>59</xdr:row>
      <xdr:rowOff>42678</xdr:rowOff>
    </xdr:to>
    <xdr:cxnSp macro="">
      <xdr:nvCxnSpPr>
        <xdr:cNvPr id="357" name="直線コネクタ 356"/>
        <xdr:cNvCxnSpPr/>
      </xdr:nvCxnSpPr>
      <xdr:spPr>
        <a:xfrm flipV="1">
          <a:off x="6972300" y="1015811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162852</xdr:rowOff>
    </xdr:from>
    <xdr:to>
      <xdr:col>55</xdr:col>
      <xdr:colOff>50800</xdr:colOff>
      <xdr:row>59</xdr:row>
      <xdr:rowOff>93002</xdr:rowOff>
    </xdr:to>
    <xdr:sp macro="" textlink="">
      <xdr:nvSpPr>
        <xdr:cNvPr id="367" name="楕円 366"/>
        <xdr:cNvSpPr/>
      </xdr:nvSpPr>
      <xdr:spPr>
        <a:xfrm>
          <a:off x="10426700" y="101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77779</xdr:rowOff>
    </xdr:from>
    <xdr:ext cx="378565" cy="259045"/>
    <xdr:sp macro="" textlink="">
      <xdr:nvSpPr>
        <xdr:cNvPr id="368" name="農林水産業費該当値テキスト"/>
        <xdr:cNvSpPr txBox="1"/>
      </xdr:nvSpPr>
      <xdr:spPr>
        <a:xfrm>
          <a:off x="10528300" y="1002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163176</xdr:rowOff>
    </xdr:from>
    <xdr:to>
      <xdr:col>50</xdr:col>
      <xdr:colOff>165100</xdr:colOff>
      <xdr:row>59</xdr:row>
      <xdr:rowOff>93326</xdr:rowOff>
    </xdr:to>
    <xdr:sp macro="" textlink="">
      <xdr:nvSpPr>
        <xdr:cNvPr id="369" name="楕円 368"/>
        <xdr:cNvSpPr/>
      </xdr:nvSpPr>
      <xdr:spPr>
        <a:xfrm>
          <a:off x="95885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84453</xdr:rowOff>
    </xdr:from>
    <xdr:ext cx="378565" cy="259045"/>
    <xdr:sp macro="" textlink="">
      <xdr:nvSpPr>
        <xdr:cNvPr id="370" name="テキスト ボックス 369"/>
        <xdr:cNvSpPr txBox="1"/>
      </xdr:nvSpPr>
      <xdr:spPr>
        <a:xfrm>
          <a:off x="9450017" y="1020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162719</xdr:rowOff>
    </xdr:from>
    <xdr:to>
      <xdr:col>46</xdr:col>
      <xdr:colOff>38100</xdr:colOff>
      <xdr:row>59</xdr:row>
      <xdr:rowOff>92869</xdr:rowOff>
    </xdr:to>
    <xdr:sp macro="" textlink="">
      <xdr:nvSpPr>
        <xdr:cNvPr id="371" name="楕円 370"/>
        <xdr:cNvSpPr/>
      </xdr:nvSpPr>
      <xdr:spPr>
        <a:xfrm>
          <a:off x="8699500" y="101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83996</xdr:rowOff>
    </xdr:from>
    <xdr:ext cx="378565" cy="259045"/>
    <xdr:sp macro="" textlink="">
      <xdr:nvSpPr>
        <xdr:cNvPr id="372" name="テキスト ボックス 371"/>
        <xdr:cNvSpPr txBox="1"/>
      </xdr:nvSpPr>
      <xdr:spPr>
        <a:xfrm>
          <a:off x="8561017" y="1019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163214</xdr:rowOff>
    </xdr:from>
    <xdr:to>
      <xdr:col>41</xdr:col>
      <xdr:colOff>101600</xdr:colOff>
      <xdr:row>59</xdr:row>
      <xdr:rowOff>93364</xdr:rowOff>
    </xdr:to>
    <xdr:sp macro="" textlink="">
      <xdr:nvSpPr>
        <xdr:cNvPr id="373" name="楕円 372"/>
        <xdr:cNvSpPr/>
      </xdr:nvSpPr>
      <xdr:spPr>
        <a:xfrm>
          <a:off x="7810500" y="101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84491</xdr:rowOff>
    </xdr:from>
    <xdr:ext cx="313932" cy="259045"/>
    <xdr:sp macro="" textlink="">
      <xdr:nvSpPr>
        <xdr:cNvPr id="374" name="テキスト ボックス 373"/>
        <xdr:cNvSpPr txBox="1"/>
      </xdr:nvSpPr>
      <xdr:spPr>
        <a:xfrm>
          <a:off x="7704333" y="10200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163328</xdr:rowOff>
    </xdr:from>
    <xdr:to>
      <xdr:col>36</xdr:col>
      <xdr:colOff>165100</xdr:colOff>
      <xdr:row>59</xdr:row>
      <xdr:rowOff>93478</xdr:rowOff>
    </xdr:to>
    <xdr:sp macro="" textlink="">
      <xdr:nvSpPr>
        <xdr:cNvPr id="375" name="楕円 374"/>
        <xdr:cNvSpPr/>
      </xdr:nvSpPr>
      <xdr:spPr>
        <a:xfrm>
          <a:off x="6921500" y="10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84605</xdr:rowOff>
    </xdr:from>
    <xdr:ext cx="313932" cy="259045"/>
    <xdr:sp macro="" textlink="">
      <xdr:nvSpPr>
        <xdr:cNvPr id="376" name="テキスト ボックス 375"/>
        <xdr:cNvSpPr txBox="1"/>
      </xdr:nvSpPr>
      <xdr:spPr>
        <a:xfrm>
          <a:off x="6815333" y="1020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37782</xdr:rowOff>
    </xdr:from>
    <xdr:to>
      <xdr:col>55</xdr:col>
      <xdr:colOff>0</xdr:colOff>
      <xdr:row>77</xdr:row>
      <xdr:rowOff>119202</xdr:rowOff>
    </xdr:to>
    <xdr:cxnSp macro="">
      <xdr:nvCxnSpPr>
        <xdr:cNvPr id="405" name="直線コネクタ 404"/>
        <xdr:cNvCxnSpPr/>
      </xdr:nvCxnSpPr>
      <xdr:spPr>
        <a:xfrm flipV="1">
          <a:off x="9639300" y="13239432"/>
          <a:ext cx="8382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98743</xdr:rowOff>
    </xdr:from>
    <xdr:to>
      <xdr:col>50</xdr:col>
      <xdr:colOff>114300</xdr:colOff>
      <xdr:row>77</xdr:row>
      <xdr:rowOff>119202</xdr:rowOff>
    </xdr:to>
    <xdr:cxnSp macro="">
      <xdr:nvCxnSpPr>
        <xdr:cNvPr id="408" name="直線コネクタ 407"/>
        <xdr:cNvCxnSpPr/>
      </xdr:nvCxnSpPr>
      <xdr:spPr>
        <a:xfrm>
          <a:off x="8750300" y="13300393"/>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98743</xdr:rowOff>
    </xdr:from>
    <xdr:to>
      <xdr:col>45</xdr:col>
      <xdr:colOff>177800</xdr:colOff>
      <xdr:row>78</xdr:row>
      <xdr:rowOff>79921</xdr:rowOff>
    </xdr:to>
    <xdr:cxnSp macro="">
      <xdr:nvCxnSpPr>
        <xdr:cNvPr id="411" name="直線コネクタ 410"/>
        <xdr:cNvCxnSpPr/>
      </xdr:nvCxnSpPr>
      <xdr:spPr>
        <a:xfrm flipV="1">
          <a:off x="7861300" y="13300393"/>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2" name="フローチャート: 判断 411"/>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3" name="テキスト ボックス 412"/>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79921</xdr:rowOff>
    </xdr:from>
    <xdr:to>
      <xdr:col>41</xdr:col>
      <xdr:colOff>50800</xdr:colOff>
      <xdr:row>78</xdr:row>
      <xdr:rowOff>105714</xdr:rowOff>
    </xdr:to>
    <xdr:cxnSp macro="">
      <xdr:nvCxnSpPr>
        <xdr:cNvPr id="414" name="直線コネクタ 413"/>
        <xdr:cNvCxnSpPr/>
      </xdr:nvCxnSpPr>
      <xdr:spPr>
        <a:xfrm flipV="1">
          <a:off x="6972300" y="13453021"/>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6" name="テキスト ボックス 415"/>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7" name="フローチャート: 判断 416"/>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8" name="テキスト ボックス 417"/>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158432</xdr:rowOff>
    </xdr:from>
    <xdr:to>
      <xdr:col>55</xdr:col>
      <xdr:colOff>50800</xdr:colOff>
      <xdr:row>77</xdr:row>
      <xdr:rowOff>88582</xdr:rowOff>
    </xdr:to>
    <xdr:sp macro="" textlink="">
      <xdr:nvSpPr>
        <xdr:cNvPr id="424" name="楕円 423"/>
        <xdr:cNvSpPr/>
      </xdr:nvSpPr>
      <xdr:spPr>
        <a:xfrm>
          <a:off x="10426700" y="131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136859</xdr:rowOff>
    </xdr:from>
    <xdr:ext cx="469744" cy="259045"/>
    <xdr:sp macro="" textlink="">
      <xdr:nvSpPr>
        <xdr:cNvPr id="425" name="商工費該当値テキスト"/>
        <xdr:cNvSpPr txBox="1"/>
      </xdr:nvSpPr>
      <xdr:spPr>
        <a:xfrm>
          <a:off x="10528300" y="1316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68402</xdr:rowOff>
    </xdr:from>
    <xdr:to>
      <xdr:col>50</xdr:col>
      <xdr:colOff>165100</xdr:colOff>
      <xdr:row>77</xdr:row>
      <xdr:rowOff>170002</xdr:rowOff>
    </xdr:to>
    <xdr:sp macro="" textlink="">
      <xdr:nvSpPr>
        <xdr:cNvPr id="426" name="楕円 425"/>
        <xdr:cNvSpPr/>
      </xdr:nvSpPr>
      <xdr:spPr>
        <a:xfrm>
          <a:off x="95885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161129</xdr:rowOff>
    </xdr:from>
    <xdr:ext cx="469744" cy="259045"/>
    <xdr:sp macro="" textlink="">
      <xdr:nvSpPr>
        <xdr:cNvPr id="427" name="テキスト ボックス 426"/>
        <xdr:cNvSpPr txBox="1"/>
      </xdr:nvSpPr>
      <xdr:spPr>
        <a:xfrm>
          <a:off x="9404428" y="133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47943</xdr:rowOff>
    </xdr:from>
    <xdr:to>
      <xdr:col>46</xdr:col>
      <xdr:colOff>38100</xdr:colOff>
      <xdr:row>77</xdr:row>
      <xdr:rowOff>149543</xdr:rowOff>
    </xdr:to>
    <xdr:sp macro="" textlink="">
      <xdr:nvSpPr>
        <xdr:cNvPr id="428" name="楕円 427"/>
        <xdr:cNvSpPr/>
      </xdr:nvSpPr>
      <xdr:spPr>
        <a:xfrm>
          <a:off x="8699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140670</xdr:rowOff>
    </xdr:from>
    <xdr:ext cx="469744" cy="259045"/>
    <xdr:sp macro="" textlink="">
      <xdr:nvSpPr>
        <xdr:cNvPr id="429" name="テキスト ボックス 428"/>
        <xdr:cNvSpPr txBox="1"/>
      </xdr:nvSpPr>
      <xdr:spPr>
        <a:xfrm>
          <a:off x="8515428" y="133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29121</xdr:rowOff>
    </xdr:from>
    <xdr:to>
      <xdr:col>41</xdr:col>
      <xdr:colOff>101600</xdr:colOff>
      <xdr:row>78</xdr:row>
      <xdr:rowOff>130721</xdr:rowOff>
    </xdr:to>
    <xdr:sp macro="" textlink="">
      <xdr:nvSpPr>
        <xdr:cNvPr id="430" name="楕円 429"/>
        <xdr:cNvSpPr/>
      </xdr:nvSpPr>
      <xdr:spPr>
        <a:xfrm>
          <a:off x="7810500" y="134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121848</xdr:rowOff>
    </xdr:from>
    <xdr:ext cx="469744" cy="259045"/>
    <xdr:sp macro="" textlink="">
      <xdr:nvSpPr>
        <xdr:cNvPr id="431" name="テキスト ボックス 430"/>
        <xdr:cNvSpPr txBox="1"/>
      </xdr:nvSpPr>
      <xdr:spPr>
        <a:xfrm>
          <a:off x="7626428" y="1349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54914</xdr:rowOff>
    </xdr:from>
    <xdr:to>
      <xdr:col>36</xdr:col>
      <xdr:colOff>165100</xdr:colOff>
      <xdr:row>78</xdr:row>
      <xdr:rowOff>156514</xdr:rowOff>
    </xdr:to>
    <xdr:sp macro="" textlink="">
      <xdr:nvSpPr>
        <xdr:cNvPr id="432" name="楕円 431"/>
        <xdr:cNvSpPr/>
      </xdr:nvSpPr>
      <xdr:spPr>
        <a:xfrm>
          <a:off x="69215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147641</xdr:rowOff>
    </xdr:from>
    <xdr:ext cx="469744" cy="259045"/>
    <xdr:sp macro="" textlink="">
      <xdr:nvSpPr>
        <xdr:cNvPr id="433" name="テキスト ボックス 432"/>
        <xdr:cNvSpPr txBox="1"/>
      </xdr:nvSpPr>
      <xdr:spPr>
        <a:xfrm>
          <a:off x="6737428" y="1352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114815</xdr:rowOff>
    </xdr:from>
    <xdr:to>
      <xdr:col>55</xdr:col>
      <xdr:colOff>0</xdr:colOff>
      <xdr:row>98</xdr:row>
      <xdr:rowOff>78566</xdr:rowOff>
    </xdr:to>
    <xdr:cxnSp macro="">
      <xdr:nvCxnSpPr>
        <xdr:cNvPr id="465" name="直線コネクタ 464"/>
        <xdr:cNvCxnSpPr/>
      </xdr:nvCxnSpPr>
      <xdr:spPr>
        <a:xfrm flipV="1">
          <a:off x="9639300" y="16745465"/>
          <a:ext cx="8382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78566</xdr:rowOff>
    </xdr:from>
    <xdr:to>
      <xdr:col>50</xdr:col>
      <xdr:colOff>114300</xdr:colOff>
      <xdr:row>98</xdr:row>
      <xdr:rowOff>79986</xdr:rowOff>
    </xdr:to>
    <xdr:cxnSp macro="">
      <xdr:nvCxnSpPr>
        <xdr:cNvPr id="468" name="直線コネクタ 467"/>
        <xdr:cNvCxnSpPr/>
      </xdr:nvCxnSpPr>
      <xdr:spPr>
        <a:xfrm flipV="1">
          <a:off x="8750300" y="16880666"/>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79986</xdr:rowOff>
    </xdr:from>
    <xdr:to>
      <xdr:col>45</xdr:col>
      <xdr:colOff>177800</xdr:colOff>
      <xdr:row>98</xdr:row>
      <xdr:rowOff>125217</xdr:rowOff>
    </xdr:to>
    <xdr:cxnSp macro="">
      <xdr:nvCxnSpPr>
        <xdr:cNvPr id="471" name="直線コネクタ 470"/>
        <xdr:cNvCxnSpPr/>
      </xdr:nvCxnSpPr>
      <xdr:spPr>
        <a:xfrm flipV="1">
          <a:off x="7861300" y="16882086"/>
          <a:ext cx="8890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2" name="フローチャート: 判断 471"/>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3" name="テキスト ボックス 472"/>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125217</xdr:rowOff>
    </xdr:from>
    <xdr:to>
      <xdr:col>41</xdr:col>
      <xdr:colOff>50800</xdr:colOff>
      <xdr:row>98</xdr:row>
      <xdr:rowOff>141529</xdr:rowOff>
    </xdr:to>
    <xdr:cxnSp macro="">
      <xdr:nvCxnSpPr>
        <xdr:cNvPr id="474" name="直線コネクタ 473"/>
        <xdr:cNvCxnSpPr/>
      </xdr:nvCxnSpPr>
      <xdr:spPr>
        <a:xfrm flipV="1">
          <a:off x="6972300" y="16927317"/>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5" name="フローチャート: 判断 474"/>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6" name="テキスト ボックス 475"/>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7" name="フローチャート: 判断 476"/>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8" name="テキスト ボックス 477"/>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64015</xdr:rowOff>
    </xdr:from>
    <xdr:to>
      <xdr:col>55</xdr:col>
      <xdr:colOff>50800</xdr:colOff>
      <xdr:row>97</xdr:row>
      <xdr:rowOff>165615</xdr:rowOff>
    </xdr:to>
    <xdr:sp macro="" textlink="">
      <xdr:nvSpPr>
        <xdr:cNvPr id="484" name="楕円 483"/>
        <xdr:cNvSpPr/>
      </xdr:nvSpPr>
      <xdr:spPr>
        <a:xfrm>
          <a:off x="104267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42442</xdr:rowOff>
    </xdr:from>
    <xdr:ext cx="534377" cy="259045"/>
    <xdr:sp macro="" textlink="">
      <xdr:nvSpPr>
        <xdr:cNvPr id="485" name="土木費該当値テキスト"/>
        <xdr:cNvSpPr txBox="1"/>
      </xdr:nvSpPr>
      <xdr:spPr>
        <a:xfrm>
          <a:off x="10528300" y="166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27766</xdr:rowOff>
    </xdr:from>
    <xdr:to>
      <xdr:col>50</xdr:col>
      <xdr:colOff>165100</xdr:colOff>
      <xdr:row>98</xdr:row>
      <xdr:rowOff>129366</xdr:rowOff>
    </xdr:to>
    <xdr:sp macro="" textlink="">
      <xdr:nvSpPr>
        <xdr:cNvPr id="486" name="楕円 485"/>
        <xdr:cNvSpPr/>
      </xdr:nvSpPr>
      <xdr:spPr>
        <a:xfrm>
          <a:off x="9588500" y="168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120493</xdr:rowOff>
    </xdr:from>
    <xdr:ext cx="534377" cy="259045"/>
    <xdr:sp macro="" textlink="">
      <xdr:nvSpPr>
        <xdr:cNvPr id="487" name="テキスト ボックス 486"/>
        <xdr:cNvSpPr txBox="1"/>
      </xdr:nvSpPr>
      <xdr:spPr>
        <a:xfrm>
          <a:off x="9372111" y="169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29186</xdr:rowOff>
    </xdr:from>
    <xdr:to>
      <xdr:col>46</xdr:col>
      <xdr:colOff>38100</xdr:colOff>
      <xdr:row>98</xdr:row>
      <xdr:rowOff>130786</xdr:rowOff>
    </xdr:to>
    <xdr:sp macro="" textlink="">
      <xdr:nvSpPr>
        <xdr:cNvPr id="488" name="楕円 487"/>
        <xdr:cNvSpPr/>
      </xdr:nvSpPr>
      <xdr:spPr>
        <a:xfrm>
          <a:off x="8699500" y="168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121913</xdr:rowOff>
    </xdr:from>
    <xdr:ext cx="534377" cy="259045"/>
    <xdr:sp macro="" textlink="">
      <xdr:nvSpPr>
        <xdr:cNvPr id="489" name="テキスト ボックス 488"/>
        <xdr:cNvSpPr txBox="1"/>
      </xdr:nvSpPr>
      <xdr:spPr>
        <a:xfrm>
          <a:off x="8483111" y="169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74417</xdr:rowOff>
    </xdr:from>
    <xdr:to>
      <xdr:col>41</xdr:col>
      <xdr:colOff>101600</xdr:colOff>
      <xdr:row>99</xdr:row>
      <xdr:rowOff>4567</xdr:rowOff>
    </xdr:to>
    <xdr:sp macro="" textlink="">
      <xdr:nvSpPr>
        <xdr:cNvPr id="490" name="楕円 489"/>
        <xdr:cNvSpPr/>
      </xdr:nvSpPr>
      <xdr:spPr>
        <a:xfrm>
          <a:off x="7810500" y="168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167144</xdr:rowOff>
    </xdr:from>
    <xdr:ext cx="534377" cy="259045"/>
    <xdr:sp macro="" textlink="">
      <xdr:nvSpPr>
        <xdr:cNvPr id="491" name="テキスト ボックス 490"/>
        <xdr:cNvSpPr txBox="1"/>
      </xdr:nvSpPr>
      <xdr:spPr>
        <a:xfrm>
          <a:off x="7594111" y="169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90729</xdr:rowOff>
    </xdr:from>
    <xdr:to>
      <xdr:col>36</xdr:col>
      <xdr:colOff>165100</xdr:colOff>
      <xdr:row>99</xdr:row>
      <xdr:rowOff>20879</xdr:rowOff>
    </xdr:to>
    <xdr:sp macro="" textlink="">
      <xdr:nvSpPr>
        <xdr:cNvPr id="492" name="楕円 491"/>
        <xdr:cNvSpPr/>
      </xdr:nvSpPr>
      <xdr:spPr>
        <a:xfrm>
          <a:off x="6921500" y="168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12006</xdr:rowOff>
    </xdr:from>
    <xdr:ext cx="534377" cy="259045"/>
    <xdr:sp macro="" textlink="">
      <xdr:nvSpPr>
        <xdr:cNvPr id="493" name="テキスト ボックス 492"/>
        <xdr:cNvSpPr txBox="1"/>
      </xdr:nvSpPr>
      <xdr:spPr>
        <a:xfrm>
          <a:off x="6705111" y="169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71440</xdr:rowOff>
    </xdr:from>
    <xdr:to>
      <xdr:col>85</xdr:col>
      <xdr:colOff>127000</xdr:colOff>
      <xdr:row>38</xdr:row>
      <xdr:rowOff>74869</xdr:rowOff>
    </xdr:to>
    <xdr:cxnSp macro="">
      <xdr:nvCxnSpPr>
        <xdr:cNvPr id="521" name="直線コネクタ 520"/>
        <xdr:cNvCxnSpPr/>
      </xdr:nvCxnSpPr>
      <xdr:spPr>
        <a:xfrm>
          <a:off x="15481300" y="658654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6060</xdr:rowOff>
    </xdr:from>
    <xdr:to>
      <xdr:col>81</xdr:col>
      <xdr:colOff>50800</xdr:colOff>
      <xdr:row>38</xdr:row>
      <xdr:rowOff>71440</xdr:rowOff>
    </xdr:to>
    <xdr:cxnSp macro="">
      <xdr:nvCxnSpPr>
        <xdr:cNvPr id="524" name="直線コネクタ 523"/>
        <xdr:cNvCxnSpPr/>
      </xdr:nvCxnSpPr>
      <xdr:spPr>
        <a:xfrm>
          <a:off x="14592300" y="6349710"/>
          <a:ext cx="889000" cy="2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6060</xdr:rowOff>
    </xdr:from>
    <xdr:to>
      <xdr:col>76</xdr:col>
      <xdr:colOff>114300</xdr:colOff>
      <xdr:row>37</xdr:row>
      <xdr:rowOff>168687</xdr:rowOff>
    </xdr:to>
    <xdr:cxnSp macro="">
      <xdr:nvCxnSpPr>
        <xdr:cNvPr id="527" name="直線コネクタ 526"/>
        <xdr:cNvCxnSpPr/>
      </xdr:nvCxnSpPr>
      <xdr:spPr>
        <a:xfrm flipV="1">
          <a:off x="13703300" y="6349710"/>
          <a:ext cx="889000" cy="1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8" name="フローチャート: 判断 527"/>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9" name="テキスト ボックス 528"/>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168687</xdr:rowOff>
    </xdr:from>
    <xdr:to>
      <xdr:col>71</xdr:col>
      <xdr:colOff>177800</xdr:colOff>
      <xdr:row>38</xdr:row>
      <xdr:rowOff>101021</xdr:rowOff>
    </xdr:to>
    <xdr:cxnSp macro="">
      <xdr:nvCxnSpPr>
        <xdr:cNvPr id="530" name="直線コネクタ 529"/>
        <xdr:cNvCxnSpPr/>
      </xdr:nvCxnSpPr>
      <xdr:spPr>
        <a:xfrm flipV="1">
          <a:off x="12814300" y="6512337"/>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1" name="フローチャート: 判断 530"/>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2" name="テキスト ボックス 531"/>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3" name="フローチャート: 判断 532"/>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4" name="テキスト ボックス 533"/>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24069</xdr:rowOff>
    </xdr:from>
    <xdr:to>
      <xdr:col>85</xdr:col>
      <xdr:colOff>177800</xdr:colOff>
      <xdr:row>38</xdr:row>
      <xdr:rowOff>125669</xdr:rowOff>
    </xdr:to>
    <xdr:sp macro="" textlink="">
      <xdr:nvSpPr>
        <xdr:cNvPr id="540" name="楕円 539"/>
        <xdr:cNvSpPr/>
      </xdr:nvSpPr>
      <xdr:spPr>
        <a:xfrm>
          <a:off x="16268700" y="6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110446</xdr:rowOff>
    </xdr:from>
    <xdr:ext cx="534377" cy="259045"/>
    <xdr:sp macro="" textlink="">
      <xdr:nvSpPr>
        <xdr:cNvPr id="541" name="消防費該当値テキスト"/>
        <xdr:cNvSpPr txBox="1"/>
      </xdr:nvSpPr>
      <xdr:spPr>
        <a:xfrm>
          <a:off x="16370300" y="645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20640</xdr:rowOff>
    </xdr:from>
    <xdr:to>
      <xdr:col>81</xdr:col>
      <xdr:colOff>101600</xdr:colOff>
      <xdr:row>38</xdr:row>
      <xdr:rowOff>122240</xdr:rowOff>
    </xdr:to>
    <xdr:sp macro="" textlink="">
      <xdr:nvSpPr>
        <xdr:cNvPr id="542" name="楕円 541"/>
        <xdr:cNvSpPr/>
      </xdr:nvSpPr>
      <xdr:spPr>
        <a:xfrm>
          <a:off x="15430500" y="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113367</xdr:rowOff>
    </xdr:from>
    <xdr:ext cx="534377" cy="259045"/>
    <xdr:sp macro="" textlink="">
      <xdr:nvSpPr>
        <xdr:cNvPr id="543" name="テキスト ボックス 542"/>
        <xdr:cNvSpPr txBox="1"/>
      </xdr:nvSpPr>
      <xdr:spPr>
        <a:xfrm>
          <a:off x="15214111" y="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126710</xdr:rowOff>
    </xdr:from>
    <xdr:to>
      <xdr:col>76</xdr:col>
      <xdr:colOff>165100</xdr:colOff>
      <xdr:row>37</xdr:row>
      <xdr:rowOff>56860</xdr:rowOff>
    </xdr:to>
    <xdr:sp macro="" textlink="">
      <xdr:nvSpPr>
        <xdr:cNvPr id="544" name="楕円 543"/>
        <xdr:cNvSpPr/>
      </xdr:nvSpPr>
      <xdr:spPr>
        <a:xfrm>
          <a:off x="14541500" y="62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47987</xdr:rowOff>
    </xdr:from>
    <xdr:ext cx="534377" cy="259045"/>
    <xdr:sp macro="" textlink="">
      <xdr:nvSpPr>
        <xdr:cNvPr id="545" name="テキスト ボックス 544"/>
        <xdr:cNvSpPr txBox="1"/>
      </xdr:nvSpPr>
      <xdr:spPr>
        <a:xfrm>
          <a:off x="14325111" y="63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117887</xdr:rowOff>
    </xdr:from>
    <xdr:to>
      <xdr:col>72</xdr:col>
      <xdr:colOff>38100</xdr:colOff>
      <xdr:row>38</xdr:row>
      <xdr:rowOff>48037</xdr:rowOff>
    </xdr:to>
    <xdr:sp macro="" textlink="">
      <xdr:nvSpPr>
        <xdr:cNvPr id="546" name="楕円 545"/>
        <xdr:cNvSpPr/>
      </xdr:nvSpPr>
      <xdr:spPr>
        <a:xfrm>
          <a:off x="13652500" y="64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39164</xdr:rowOff>
    </xdr:from>
    <xdr:ext cx="534377" cy="259045"/>
    <xdr:sp macro="" textlink="">
      <xdr:nvSpPr>
        <xdr:cNvPr id="547" name="テキスト ボックス 546"/>
        <xdr:cNvSpPr txBox="1"/>
      </xdr:nvSpPr>
      <xdr:spPr>
        <a:xfrm>
          <a:off x="13436111" y="65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50221</xdr:rowOff>
    </xdr:from>
    <xdr:to>
      <xdr:col>67</xdr:col>
      <xdr:colOff>101600</xdr:colOff>
      <xdr:row>38</xdr:row>
      <xdr:rowOff>151821</xdr:rowOff>
    </xdr:to>
    <xdr:sp macro="" textlink="">
      <xdr:nvSpPr>
        <xdr:cNvPr id="548" name="楕円 547"/>
        <xdr:cNvSpPr/>
      </xdr:nvSpPr>
      <xdr:spPr>
        <a:xfrm>
          <a:off x="12763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142948</xdr:rowOff>
    </xdr:from>
    <xdr:ext cx="534377" cy="259045"/>
    <xdr:sp macro="" textlink="">
      <xdr:nvSpPr>
        <xdr:cNvPr id="549" name="テキスト ボックス 548"/>
        <xdr:cNvSpPr txBox="1"/>
      </xdr:nvSpPr>
      <xdr:spPr>
        <a:xfrm>
          <a:off x="12547111" y="66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164503</xdr:rowOff>
    </xdr:from>
    <xdr:to>
      <xdr:col>85</xdr:col>
      <xdr:colOff>127000</xdr:colOff>
      <xdr:row>58</xdr:row>
      <xdr:rowOff>3283</xdr:rowOff>
    </xdr:to>
    <xdr:cxnSp macro="">
      <xdr:nvCxnSpPr>
        <xdr:cNvPr id="579" name="直線コネクタ 578"/>
        <xdr:cNvCxnSpPr/>
      </xdr:nvCxnSpPr>
      <xdr:spPr>
        <a:xfrm>
          <a:off x="15481300" y="9937153"/>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117411</xdr:rowOff>
    </xdr:from>
    <xdr:to>
      <xdr:col>81</xdr:col>
      <xdr:colOff>50800</xdr:colOff>
      <xdr:row>57</xdr:row>
      <xdr:rowOff>164503</xdr:rowOff>
    </xdr:to>
    <xdr:cxnSp macro="">
      <xdr:nvCxnSpPr>
        <xdr:cNvPr id="582" name="直線コネクタ 581"/>
        <xdr:cNvCxnSpPr/>
      </xdr:nvCxnSpPr>
      <xdr:spPr>
        <a:xfrm>
          <a:off x="14592300" y="9890061"/>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117411</xdr:rowOff>
    </xdr:from>
    <xdr:to>
      <xdr:col>76</xdr:col>
      <xdr:colOff>114300</xdr:colOff>
      <xdr:row>58</xdr:row>
      <xdr:rowOff>73901</xdr:rowOff>
    </xdr:to>
    <xdr:cxnSp macro="">
      <xdr:nvCxnSpPr>
        <xdr:cNvPr id="585" name="直線コネクタ 584"/>
        <xdr:cNvCxnSpPr/>
      </xdr:nvCxnSpPr>
      <xdr:spPr>
        <a:xfrm flipV="1">
          <a:off x="13703300" y="9890061"/>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6" name="フローチャート: 判断 585"/>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7" name="テキスト ボックス 586"/>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73901</xdr:rowOff>
    </xdr:from>
    <xdr:to>
      <xdr:col>71</xdr:col>
      <xdr:colOff>177800</xdr:colOff>
      <xdr:row>58</xdr:row>
      <xdr:rowOff>99181</xdr:rowOff>
    </xdr:to>
    <xdr:cxnSp macro="">
      <xdr:nvCxnSpPr>
        <xdr:cNvPr id="588" name="直線コネクタ 587"/>
        <xdr:cNvCxnSpPr/>
      </xdr:nvCxnSpPr>
      <xdr:spPr>
        <a:xfrm flipV="1">
          <a:off x="12814300" y="10018001"/>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9" name="フローチャート: 判断 588"/>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90" name="テキスト ボックス 589"/>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1" name="フローチャート: 判断 590"/>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2" name="テキスト ボックス 591"/>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123933</xdr:rowOff>
    </xdr:from>
    <xdr:to>
      <xdr:col>85</xdr:col>
      <xdr:colOff>177800</xdr:colOff>
      <xdr:row>58</xdr:row>
      <xdr:rowOff>54083</xdr:rowOff>
    </xdr:to>
    <xdr:sp macro="" textlink="">
      <xdr:nvSpPr>
        <xdr:cNvPr id="598" name="楕円 597"/>
        <xdr:cNvSpPr/>
      </xdr:nvSpPr>
      <xdr:spPr>
        <a:xfrm>
          <a:off x="16268700" y="98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38860</xdr:rowOff>
    </xdr:from>
    <xdr:ext cx="534377" cy="259045"/>
    <xdr:sp macro="" textlink="">
      <xdr:nvSpPr>
        <xdr:cNvPr id="599" name="教育費該当値テキスト"/>
        <xdr:cNvSpPr txBox="1"/>
      </xdr:nvSpPr>
      <xdr:spPr>
        <a:xfrm>
          <a:off x="16370300" y="9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113703</xdr:rowOff>
    </xdr:from>
    <xdr:to>
      <xdr:col>81</xdr:col>
      <xdr:colOff>101600</xdr:colOff>
      <xdr:row>58</xdr:row>
      <xdr:rowOff>43853</xdr:rowOff>
    </xdr:to>
    <xdr:sp macro="" textlink="">
      <xdr:nvSpPr>
        <xdr:cNvPr id="600" name="楕円 599"/>
        <xdr:cNvSpPr/>
      </xdr:nvSpPr>
      <xdr:spPr>
        <a:xfrm>
          <a:off x="15430500" y="9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34980</xdr:rowOff>
    </xdr:from>
    <xdr:ext cx="534377" cy="259045"/>
    <xdr:sp macro="" textlink="">
      <xdr:nvSpPr>
        <xdr:cNvPr id="601" name="テキスト ボックス 600"/>
        <xdr:cNvSpPr txBox="1"/>
      </xdr:nvSpPr>
      <xdr:spPr>
        <a:xfrm>
          <a:off x="15214111" y="9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66611</xdr:rowOff>
    </xdr:from>
    <xdr:to>
      <xdr:col>76</xdr:col>
      <xdr:colOff>165100</xdr:colOff>
      <xdr:row>57</xdr:row>
      <xdr:rowOff>168211</xdr:rowOff>
    </xdr:to>
    <xdr:sp macro="" textlink="">
      <xdr:nvSpPr>
        <xdr:cNvPr id="602" name="楕円 601"/>
        <xdr:cNvSpPr/>
      </xdr:nvSpPr>
      <xdr:spPr>
        <a:xfrm>
          <a:off x="14541500" y="9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159338</xdr:rowOff>
    </xdr:from>
    <xdr:ext cx="534377" cy="259045"/>
    <xdr:sp macro="" textlink="">
      <xdr:nvSpPr>
        <xdr:cNvPr id="603" name="テキスト ボックス 602"/>
        <xdr:cNvSpPr txBox="1"/>
      </xdr:nvSpPr>
      <xdr:spPr>
        <a:xfrm>
          <a:off x="14325111" y="9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23101</xdr:rowOff>
    </xdr:from>
    <xdr:to>
      <xdr:col>72</xdr:col>
      <xdr:colOff>38100</xdr:colOff>
      <xdr:row>58</xdr:row>
      <xdr:rowOff>124701</xdr:rowOff>
    </xdr:to>
    <xdr:sp macro="" textlink="">
      <xdr:nvSpPr>
        <xdr:cNvPr id="604" name="楕円 603"/>
        <xdr:cNvSpPr/>
      </xdr:nvSpPr>
      <xdr:spPr>
        <a:xfrm>
          <a:off x="13652500" y="9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115828</xdr:rowOff>
    </xdr:from>
    <xdr:ext cx="534377" cy="259045"/>
    <xdr:sp macro="" textlink="">
      <xdr:nvSpPr>
        <xdr:cNvPr id="605" name="テキスト ボックス 604"/>
        <xdr:cNvSpPr txBox="1"/>
      </xdr:nvSpPr>
      <xdr:spPr>
        <a:xfrm>
          <a:off x="13436111" y="100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48381</xdr:rowOff>
    </xdr:from>
    <xdr:to>
      <xdr:col>67</xdr:col>
      <xdr:colOff>101600</xdr:colOff>
      <xdr:row>58</xdr:row>
      <xdr:rowOff>149981</xdr:rowOff>
    </xdr:to>
    <xdr:sp macro="" textlink="">
      <xdr:nvSpPr>
        <xdr:cNvPr id="606" name="楕円 605"/>
        <xdr:cNvSpPr/>
      </xdr:nvSpPr>
      <xdr:spPr>
        <a:xfrm>
          <a:off x="12763500" y="99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141108</xdr:rowOff>
    </xdr:from>
    <xdr:ext cx="534377" cy="259045"/>
    <xdr:sp macro="" textlink="">
      <xdr:nvSpPr>
        <xdr:cNvPr id="607" name="テキスト ボックス 606"/>
        <xdr:cNvSpPr txBox="1"/>
      </xdr:nvSpPr>
      <xdr:spPr>
        <a:xfrm>
          <a:off x="12547111" y="100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41" name="フローチャート: 判断 640"/>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2" name="テキスト ボックス 641"/>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4" name="フローチャート: 判断 643"/>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5" name="テキスト ボックス 644"/>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6" name="フローチャート: 判断 645"/>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7" name="テキスト ボックス 646"/>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90412</xdr:rowOff>
    </xdr:from>
    <xdr:to>
      <xdr:col>85</xdr:col>
      <xdr:colOff>127000</xdr:colOff>
      <xdr:row>97</xdr:row>
      <xdr:rowOff>97002</xdr:rowOff>
    </xdr:to>
    <xdr:cxnSp macro="">
      <xdr:nvCxnSpPr>
        <xdr:cNvPr id="691" name="直線コネクタ 690"/>
        <xdr:cNvCxnSpPr/>
      </xdr:nvCxnSpPr>
      <xdr:spPr>
        <a:xfrm flipV="1">
          <a:off x="15481300" y="16721062"/>
          <a:ext cx="8382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97002</xdr:rowOff>
    </xdr:from>
    <xdr:to>
      <xdr:col>81</xdr:col>
      <xdr:colOff>50800</xdr:colOff>
      <xdr:row>97</xdr:row>
      <xdr:rowOff>111837</xdr:rowOff>
    </xdr:to>
    <xdr:cxnSp macro="">
      <xdr:nvCxnSpPr>
        <xdr:cNvPr id="694" name="直線コネクタ 693"/>
        <xdr:cNvCxnSpPr/>
      </xdr:nvCxnSpPr>
      <xdr:spPr>
        <a:xfrm flipV="1">
          <a:off x="14592300" y="16727652"/>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111837</xdr:rowOff>
    </xdr:from>
    <xdr:to>
      <xdr:col>76</xdr:col>
      <xdr:colOff>114300</xdr:colOff>
      <xdr:row>97</xdr:row>
      <xdr:rowOff>122022</xdr:rowOff>
    </xdr:to>
    <xdr:cxnSp macro="">
      <xdr:nvCxnSpPr>
        <xdr:cNvPr id="697" name="直線コネクタ 696"/>
        <xdr:cNvCxnSpPr/>
      </xdr:nvCxnSpPr>
      <xdr:spPr>
        <a:xfrm flipV="1">
          <a:off x="13703300" y="1674248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8" name="フローチャート: 判断 697"/>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9" name="テキスト ボックス 698"/>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122022</xdr:rowOff>
    </xdr:from>
    <xdr:to>
      <xdr:col>71</xdr:col>
      <xdr:colOff>177800</xdr:colOff>
      <xdr:row>97</xdr:row>
      <xdr:rowOff>129756</xdr:rowOff>
    </xdr:to>
    <xdr:cxnSp macro="">
      <xdr:nvCxnSpPr>
        <xdr:cNvPr id="700" name="直線コネクタ 699"/>
        <xdr:cNvCxnSpPr/>
      </xdr:nvCxnSpPr>
      <xdr:spPr>
        <a:xfrm flipV="1">
          <a:off x="12814300" y="1675267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701" name="フローチャート: 判断 700"/>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2" name="テキスト ボックス 701"/>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3" name="フローチャート: 判断 702"/>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4" name="テキスト ボックス 703"/>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39612</xdr:rowOff>
    </xdr:from>
    <xdr:to>
      <xdr:col>85</xdr:col>
      <xdr:colOff>177800</xdr:colOff>
      <xdr:row>97</xdr:row>
      <xdr:rowOff>141212</xdr:rowOff>
    </xdr:to>
    <xdr:sp macro="" textlink="">
      <xdr:nvSpPr>
        <xdr:cNvPr id="710" name="楕円 709"/>
        <xdr:cNvSpPr/>
      </xdr:nvSpPr>
      <xdr:spPr>
        <a:xfrm>
          <a:off x="16268700" y="166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18039</xdr:rowOff>
    </xdr:from>
    <xdr:ext cx="534377" cy="259045"/>
    <xdr:sp macro="" textlink="">
      <xdr:nvSpPr>
        <xdr:cNvPr id="711" name="公債費該当値テキスト"/>
        <xdr:cNvSpPr txBox="1"/>
      </xdr:nvSpPr>
      <xdr:spPr>
        <a:xfrm>
          <a:off x="16370300" y="166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46202</xdr:rowOff>
    </xdr:from>
    <xdr:to>
      <xdr:col>81</xdr:col>
      <xdr:colOff>101600</xdr:colOff>
      <xdr:row>97</xdr:row>
      <xdr:rowOff>147802</xdr:rowOff>
    </xdr:to>
    <xdr:sp macro="" textlink="">
      <xdr:nvSpPr>
        <xdr:cNvPr id="712" name="楕円 711"/>
        <xdr:cNvSpPr/>
      </xdr:nvSpPr>
      <xdr:spPr>
        <a:xfrm>
          <a:off x="15430500" y="166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138929</xdr:rowOff>
    </xdr:from>
    <xdr:ext cx="534377" cy="259045"/>
    <xdr:sp macro="" textlink="">
      <xdr:nvSpPr>
        <xdr:cNvPr id="713" name="テキスト ボックス 712"/>
        <xdr:cNvSpPr txBox="1"/>
      </xdr:nvSpPr>
      <xdr:spPr>
        <a:xfrm>
          <a:off x="15214111" y="167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61037</xdr:rowOff>
    </xdr:from>
    <xdr:to>
      <xdr:col>76</xdr:col>
      <xdr:colOff>165100</xdr:colOff>
      <xdr:row>97</xdr:row>
      <xdr:rowOff>162637</xdr:rowOff>
    </xdr:to>
    <xdr:sp macro="" textlink="">
      <xdr:nvSpPr>
        <xdr:cNvPr id="714" name="楕円 713"/>
        <xdr:cNvSpPr/>
      </xdr:nvSpPr>
      <xdr:spPr>
        <a:xfrm>
          <a:off x="14541500" y="166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153764</xdr:rowOff>
    </xdr:from>
    <xdr:ext cx="534377" cy="259045"/>
    <xdr:sp macro="" textlink="">
      <xdr:nvSpPr>
        <xdr:cNvPr id="715" name="テキスト ボックス 714"/>
        <xdr:cNvSpPr txBox="1"/>
      </xdr:nvSpPr>
      <xdr:spPr>
        <a:xfrm>
          <a:off x="14325111" y="167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71222</xdr:rowOff>
    </xdr:from>
    <xdr:to>
      <xdr:col>72</xdr:col>
      <xdr:colOff>38100</xdr:colOff>
      <xdr:row>98</xdr:row>
      <xdr:rowOff>1372</xdr:rowOff>
    </xdr:to>
    <xdr:sp macro="" textlink="">
      <xdr:nvSpPr>
        <xdr:cNvPr id="716" name="楕円 715"/>
        <xdr:cNvSpPr/>
      </xdr:nvSpPr>
      <xdr:spPr>
        <a:xfrm>
          <a:off x="136525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163949</xdr:rowOff>
    </xdr:from>
    <xdr:ext cx="534377" cy="259045"/>
    <xdr:sp macro="" textlink="">
      <xdr:nvSpPr>
        <xdr:cNvPr id="717" name="テキスト ボックス 716"/>
        <xdr:cNvSpPr txBox="1"/>
      </xdr:nvSpPr>
      <xdr:spPr>
        <a:xfrm>
          <a:off x="13436111" y="16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78956</xdr:rowOff>
    </xdr:from>
    <xdr:to>
      <xdr:col>67</xdr:col>
      <xdr:colOff>101600</xdr:colOff>
      <xdr:row>98</xdr:row>
      <xdr:rowOff>9106</xdr:rowOff>
    </xdr:to>
    <xdr:sp macro="" textlink="">
      <xdr:nvSpPr>
        <xdr:cNvPr id="718" name="楕円 717"/>
        <xdr:cNvSpPr/>
      </xdr:nvSpPr>
      <xdr:spPr>
        <a:xfrm>
          <a:off x="12763500" y="167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233</xdr:rowOff>
    </xdr:from>
    <xdr:ext cx="534377" cy="259045"/>
    <xdr:sp macro="" textlink="">
      <xdr:nvSpPr>
        <xdr:cNvPr id="719" name="テキスト ボックス 718"/>
        <xdr:cNvSpPr txBox="1"/>
      </xdr:nvSpPr>
      <xdr:spPr>
        <a:xfrm>
          <a:off x="12547111" y="168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5" name="フローチャート: 判断 754"/>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6" name="テキスト ボックス 755"/>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8" name="フローチャート: 判断 757"/>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9" name="テキスト ボックス 758"/>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60" name="フローチャート: 判断 759"/>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61" name="テキスト ボックス 760"/>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年度目的別住民一人当たりのコストは、衛生費のみ類似団体内平均値を上回っているが、これは市立病院建設基金を創設し原資として</a:t>
          </a:r>
          <a:r>
            <a:rPr kumimoji="1" lang="en-US" altLang="ja-JP" sz="1300">
              <a:latin typeface="ＭＳ Ｐゴシック" panose="020B0600070205080204" pitchFamily="50" charset="-128"/>
              <a:ea typeface="ＭＳ Ｐゴシック" panose="020B0600070205080204" pitchFamily="50" charset="-128"/>
            </a:rPr>
            <a:t>1,000,000</a:t>
          </a:r>
          <a:r>
            <a:rPr kumimoji="1" lang="ja-JP" altLang="en-US" sz="1300">
              <a:latin typeface="ＭＳ Ｐゴシック" panose="020B0600070205080204" pitchFamily="50" charset="-128"/>
              <a:ea typeface="ＭＳ Ｐゴシック" panose="020B0600070205080204" pitchFamily="50" charset="-128"/>
            </a:rPr>
            <a:t>千円を積立てことが主な要因であり、この影響を除いた場合の住民１人当たりのコストは類似団体内平均値を下回る。また、民生費は扶助費の占める割合が高いことから、扶助費と同様の推移となっており、今後も他の目的別歳出と比べ高い水準が続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財政調整基金は、標準財政規模に対し</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％以上を維持しており、令和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年度末残高は約</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億円となっている。また、実質収支額も、標準財政規模に対し</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％以上を確保しているほか、令和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年度の実質単年度収支は前年度に比べて</a:t>
          </a:r>
          <a:r>
            <a:rPr kumimoji="1" lang="en-US" altLang="ja-JP" sz="1200">
              <a:latin typeface="ＭＳ ゴシック" pitchFamily="49" charset="-128"/>
              <a:ea typeface="ＭＳ ゴシック" pitchFamily="49" charset="-128"/>
            </a:rPr>
            <a:t>5.56</a:t>
          </a:r>
          <a:r>
            <a:rPr kumimoji="1" lang="ja-JP" altLang="en-US" sz="1200">
              <a:latin typeface="ＭＳ ゴシック" pitchFamily="49" charset="-128"/>
              <a:ea typeface="ＭＳ ゴシック" pitchFamily="49" charset="-128"/>
            </a:rPr>
            <a:t>ポイントの減となったものの、黒字が続いた。しかし、扶助費などの社会保障経費の増など先行きが不透明であることから、引き続き、健全な財政運営を図るため、財政調整基金の確保及び実質収支額の著しい悪化の防止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年度は前年度に引き続き標準財政規模比が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％を超えた。引き続き、各会計が黒字となるよう、健全な財政運営に努める。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33581676</v>
      </c>
      <c r="BO4" s="449"/>
      <c r="BP4" s="449"/>
      <c r="BQ4" s="449"/>
      <c r="BR4" s="449"/>
      <c r="BS4" s="449"/>
      <c r="BT4" s="449"/>
      <c r="BU4" s="450"/>
      <c r="BV4" s="448">
        <v>33336721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16.399999999999999</v>
      </c>
      <c r="CU4" s="589"/>
      <c r="CV4" s="589"/>
      <c r="CW4" s="589"/>
      <c r="CX4" s="589"/>
      <c r="CY4" s="589"/>
      <c r="CZ4" s="589"/>
      <c r="DA4" s="590"/>
      <c r="DB4" s="588">
        <v>16.7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30891881</v>
      </c>
      <c r="BO5" s="420"/>
      <c r="BP5" s="420"/>
      <c r="BQ5" s="420"/>
      <c r="BR5" s="420"/>
      <c r="BS5" s="420"/>
      <c r="BT5" s="420"/>
      <c r="BU5" s="421"/>
      <c r="BV5" s="419">
        <v>30399219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87.2</v>
      </c>
      <c r="CU5" s="417"/>
      <c r="CV5" s="417"/>
      <c r="CW5" s="417"/>
      <c r="CX5" s="417"/>
      <c r="CY5" s="417"/>
      <c r="CZ5" s="417"/>
      <c r="DA5" s="418"/>
      <c r="DB5" s="416">
        <v>83.1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2689795</v>
      </c>
      <c r="BO6" s="420"/>
      <c r="BP6" s="420"/>
      <c r="BQ6" s="420"/>
      <c r="BR6" s="420"/>
      <c r="BS6" s="420"/>
      <c r="BT6" s="420"/>
      <c r="BU6" s="421"/>
      <c r="BV6" s="419">
        <v>2937502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156515</v>
      </c>
      <c r="BO7" s="420"/>
      <c r="BP7" s="420"/>
      <c r="BQ7" s="420"/>
      <c r="BR7" s="420"/>
      <c r="BS7" s="420"/>
      <c r="BT7" s="420"/>
      <c r="BU7" s="421"/>
      <c r="BV7" s="419">
        <v>314931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15480027</v>
      </c>
      <c r="CU7" s="420"/>
      <c r="CV7" s="420"/>
      <c r="CW7" s="420"/>
      <c r="CX7" s="420"/>
      <c r="CY7" s="420"/>
      <c r="CZ7" s="420"/>
      <c r="DA7" s="421"/>
      <c r="DB7" s="419">
        <v>15741343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2533280</v>
      </c>
      <c r="BO8" s="420"/>
      <c r="BP8" s="420"/>
      <c r="BQ8" s="420"/>
      <c r="BR8" s="420"/>
      <c r="BS8" s="420"/>
      <c r="BT8" s="420"/>
      <c r="BU8" s="421"/>
      <c r="BV8" s="419">
        <v>2622571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0.86</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74283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104</v>
      </c>
      <c r="AV9" s="478"/>
      <c r="AW9" s="478"/>
      <c r="AX9" s="478"/>
      <c r="AY9" s="433" t="s">
        <v>119</v>
      </c>
      <c r="AZ9" s="434"/>
      <c r="BA9" s="434"/>
      <c r="BB9" s="434"/>
      <c r="BC9" s="434"/>
      <c r="BD9" s="434"/>
      <c r="BE9" s="434"/>
      <c r="BF9" s="434"/>
      <c r="BG9" s="434"/>
      <c r="BH9" s="434"/>
      <c r="BI9" s="434"/>
      <c r="BJ9" s="434"/>
      <c r="BK9" s="434"/>
      <c r="BL9" s="434"/>
      <c r="BM9" s="435"/>
      <c r="BN9" s="419">
        <v>-89291</v>
      </c>
      <c r="BO9" s="420"/>
      <c r="BP9" s="420"/>
      <c r="BQ9" s="420"/>
      <c r="BR9" s="420"/>
      <c r="BS9" s="420"/>
      <c r="BT9" s="420"/>
      <c r="BU9" s="421"/>
      <c r="BV9" s="419">
        <v>831541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8.3000000000000007</v>
      </c>
      <c r="CU9" s="417"/>
      <c r="CV9" s="417"/>
      <c r="CW9" s="417"/>
      <c r="CX9" s="417"/>
      <c r="CY9" s="417"/>
      <c r="CZ9" s="417"/>
      <c r="DA9" s="418"/>
      <c r="DB9" s="416">
        <v>8.5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72260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545606</v>
      </c>
      <c r="BO10" s="420"/>
      <c r="BP10" s="420"/>
      <c r="BQ10" s="420"/>
      <c r="BR10" s="420"/>
      <c r="BS10" s="420"/>
      <c r="BT10" s="420"/>
      <c r="BU10" s="421"/>
      <c r="BV10" s="419">
        <v>508691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104</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75282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67536</v>
      </c>
      <c r="S13" s="507"/>
      <c r="T13" s="507"/>
      <c r="U13" s="507"/>
      <c r="V13" s="508"/>
      <c r="W13" s="509" t="s">
        <v>141</v>
      </c>
      <c r="X13" s="405"/>
      <c r="Y13" s="405"/>
      <c r="Z13" s="405"/>
      <c r="AA13" s="405"/>
      <c r="AB13" s="406"/>
      <c r="AC13" s="372">
        <v>71</v>
      </c>
      <c r="AD13" s="373"/>
      <c r="AE13" s="373"/>
      <c r="AF13" s="373"/>
      <c r="AG13" s="374"/>
      <c r="AH13" s="372">
        <v>72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456315</v>
      </c>
      <c r="BO13" s="420"/>
      <c r="BP13" s="420"/>
      <c r="BQ13" s="420"/>
      <c r="BR13" s="420"/>
      <c r="BS13" s="420"/>
      <c r="BT13" s="420"/>
      <c r="BU13" s="421"/>
      <c r="BV13" s="419">
        <v>1340232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4.8</v>
      </c>
      <c r="CU13" s="417"/>
      <c r="CV13" s="417"/>
      <c r="CW13" s="417"/>
      <c r="CX13" s="417"/>
      <c r="CY13" s="417"/>
      <c r="CZ13" s="417"/>
      <c r="DA13" s="418"/>
      <c r="DB13" s="416">
        <v>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75391</v>
      </c>
      <c r="S14" s="507"/>
      <c r="T14" s="507"/>
      <c r="U14" s="507"/>
      <c r="V14" s="508"/>
      <c r="W14" s="510"/>
      <c r="X14" s="408"/>
      <c r="Y14" s="408"/>
      <c r="Z14" s="408"/>
      <c r="AA14" s="408"/>
      <c r="AB14" s="409"/>
      <c r="AC14" s="499">
        <v>0.2</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67936</v>
      </c>
      <c r="S15" s="507"/>
      <c r="T15" s="507"/>
      <c r="U15" s="507"/>
      <c r="V15" s="508"/>
      <c r="W15" s="509" t="s">
        <v>148</v>
      </c>
      <c r="X15" s="405"/>
      <c r="Y15" s="405"/>
      <c r="Z15" s="405"/>
      <c r="AA15" s="405"/>
      <c r="AB15" s="406"/>
      <c r="AC15" s="372">
        <v>6268</v>
      </c>
      <c r="AD15" s="373"/>
      <c r="AE15" s="373"/>
      <c r="AF15" s="373"/>
      <c r="AG15" s="374"/>
      <c r="AH15" s="372">
        <v>6773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10198021</v>
      </c>
      <c r="BO15" s="449"/>
      <c r="BP15" s="449"/>
      <c r="BQ15" s="449"/>
      <c r="BR15" s="449"/>
      <c r="BS15" s="449"/>
      <c r="BT15" s="449"/>
      <c r="BU15" s="450"/>
      <c r="BV15" s="448">
        <v>9723572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18.8</v>
      </c>
      <c r="AD16" s="500"/>
      <c r="AE16" s="500"/>
      <c r="AF16" s="500"/>
      <c r="AG16" s="501"/>
      <c r="AH16" s="499">
        <v>21.2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12300209</v>
      </c>
      <c r="BO16" s="420"/>
      <c r="BP16" s="420"/>
      <c r="BQ16" s="420"/>
      <c r="BR16" s="420"/>
      <c r="BS16" s="420"/>
      <c r="BT16" s="420"/>
      <c r="BU16" s="421"/>
      <c r="BV16" s="419">
        <v>11773976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26963</v>
      </c>
      <c r="AD17" s="373"/>
      <c r="AE17" s="373"/>
      <c r="AF17" s="373"/>
      <c r="AG17" s="374"/>
      <c r="AH17" s="372">
        <v>25114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13017210</v>
      </c>
      <c r="BO17" s="420"/>
      <c r="BP17" s="420"/>
      <c r="BQ17" s="420"/>
      <c r="BR17" s="420"/>
      <c r="BS17" s="420"/>
      <c r="BT17" s="420"/>
      <c r="BU17" s="421"/>
      <c r="BV17" s="419">
        <v>12413474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5.1100000000000003</v>
      </c>
      <c r="M18" s="472"/>
      <c r="N18" s="472"/>
      <c r="O18" s="472"/>
      <c r="P18" s="472"/>
      <c r="Q18" s="472"/>
      <c r="R18" s="473"/>
      <c r="S18" s="473"/>
      <c r="T18" s="473"/>
      <c r="U18" s="473"/>
      <c r="V18" s="474"/>
      <c r="W18" s="490"/>
      <c r="X18" s="491"/>
      <c r="Y18" s="491"/>
      <c r="Z18" s="491"/>
      <c r="AA18" s="491"/>
      <c r="AB18" s="515"/>
      <c r="AC18" s="389">
        <v>81</v>
      </c>
      <c r="AD18" s="390"/>
      <c r="AE18" s="390"/>
      <c r="AF18" s="390"/>
      <c r="AG18" s="475"/>
      <c r="AH18" s="389">
        <v>78.599999999999994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13881374</v>
      </c>
      <c r="BO18" s="420"/>
      <c r="BP18" s="420"/>
      <c r="BQ18" s="420"/>
      <c r="BR18" s="420"/>
      <c r="BS18" s="420"/>
      <c r="BT18" s="420"/>
      <c r="BU18" s="421"/>
      <c r="BV18" s="419">
        <v>13399889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14537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21157725</v>
      </c>
      <c r="BO19" s="420"/>
      <c r="BP19" s="420"/>
      <c r="BQ19" s="420"/>
      <c r="BR19" s="420"/>
      <c r="BS19" s="420"/>
      <c r="BT19" s="420"/>
      <c r="BU19" s="421"/>
      <c r="BV19" s="419">
        <v>20166863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36827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19924475</v>
      </c>
      <c r="BO22" s="449"/>
      <c r="BP22" s="449"/>
      <c r="BQ22" s="449"/>
      <c r="BR22" s="449"/>
      <c r="BS22" s="449"/>
      <c r="BT22" s="449"/>
      <c r="BU22" s="450"/>
      <c r="BV22" s="448">
        <v>19376466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16849152</v>
      </c>
      <c r="BO23" s="420"/>
      <c r="BP23" s="420"/>
      <c r="BQ23" s="420"/>
      <c r="BR23" s="420"/>
      <c r="BS23" s="420"/>
      <c r="BT23" s="420"/>
      <c r="BU23" s="421"/>
      <c r="BV23" s="419">
        <v>16067402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8850</v>
      </c>
      <c r="R24" s="373"/>
      <c r="S24" s="373"/>
      <c r="T24" s="373"/>
      <c r="U24" s="373"/>
      <c r="V24" s="374"/>
      <c r="W24" s="462"/>
      <c r="X24" s="399"/>
      <c r="Y24" s="400"/>
      <c r="Z24" s="375" t="s">
        <v>173</v>
      </c>
      <c r="AA24" s="376"/>
      <c r="AB24" s="376"/>
      <c r="AC24" s="376"/>
      <c r="AD24" s="376"/>
      <c r="AE24" s="376"/>
      <c r="AF24" s="376"/>
      <c r="AG24" s="377"/>
      <c r="AH24" s="372">
        <v>455</v>
      </c>
      <c r="AI24" s="373"/>
      <c r="AJ24" s="373"/>
      <c r="AK24" s="373"/>
      <c r="AL24" s="374"/>
      <c r="AM24" s="372">
        <v>1387750</v>
      </c>
      <c r="AN24" s="373"/>
      <c r="AO24" s="373"/>
      <c r="AP24" s="373"/>
      <c r="AQ24" s="373"/>
      <c r="AR24" s="374"/>
      <c r="AS24" s="372">
        <v>3050</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8307111</v>
      </c>
      <c r="BO24" s="420"/>
      <c r="BP24" s="420"/>
      <c r="BQ24" s="420"/>
      <c r="BR24" s="420"/>
      <c r="BS24" s="420"/>
      <c r="BT24" s="420"/>
      <c r="BU24" s="421"/>
      <c r="BV24" s="419">
        <v>7051905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7750</v>
      </c>
      <c r="R25" s="373"/>
      <c r="S25" s="373"/>
      <c r="T25" s="373"/>
      <c r="U25" s="373"/>
      <c r="V25" s="374"/>
      <c r="W25" s="462"/>
      <c r="X25" s="399"/>
      <c r="Y25" s="400"/>
      <c r="Z25" s="375" t="s">
        <v>176</v>
      </c>
      <c r="AA25" s="376"/>
      <c r="AB25" s="376"/>
      <c r="AC25" s="376"/>
      <c r="AD25" s="376"/>
      <c r="AE25" s="376"/>
      <c r="AF25" s="376"/>
      <c r="AG25" s="377"/>
      <c r="AH25" s="372">
        <v>85</v>
      </c>
      <c r="AI25" s="373"/>
      <c r="AJ25" s="373"/>
      <c r="AK25" s="373"/>
      <c r="AL25" s="374"/>
      <c r="AM25" s="372">
        <v>254320</v>
      </c>
      <c r="AN25" s="373"/>
      <c r="AO25" s="373"/>
      <c r="AP25" s="373"/>
      <c r="AQ25" s="373"/>
      <c r="AR25" s="374"/>
      <c r="AS25" s="372">
        <v>2992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3278046</v>
      </c>
      <c r="BO25" s="449"/>
      <c r="BP25" s="449"/>
      <c r="BQ25" s="449"/>
      <c r="BR25" s="449"/>
      <c r="BS25" s="449"/>
      <c r="BT25" s="449"/>
      <c r="BU25" s="450"/>
      <c r="BV25" s="448">
        <v>3630097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7150</v>
      </c>
      <c r="R26" s="373"/>
      <c r="S26" s="373"/>
      <c r="T26" s="373"/>
      <c r="U26" s="373"/>
      <c r="V26" s="374"/>
      <c r="W26" s="462"/>
      <c r="X26" s="399"/>
      <c r="Y26" s="400"/>
      <c r="Z26" s="375" t="s">
        <v>179</v>
      </c>
      <c r="AA26" s="430"/>
      <c r="AB26" s="430"/>
      <c r="AC26" s="430"/>
      <c r="AD26" s="430"/>
      <c r="AE26" s="430"/>
      <c r="AF26" s="430"/>
      <c r="AG26" s="431"/>
      <c r="AH26" s="372">
        <v>2</v>
      </c>
      <c r="AI26" s="373"/>
      <c r="AJ26" s="373"/>
      <c r="AK26" s="373"/>
      <c r="AL26" s="374"/>
      <c r="AM26" s="372" t="s">
        <v>180</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350000</v>
      </c>
      <c r="BO26" s="420"/>
      <c r="BP26" s="420"/>
      <c r="BQ26" s="420"/>
      <c r="BR26" s="420"/>
      <c r="BS26" s="420"/>
      <c r="BT26" s="420"/>
      <c r="BU26" s="421"/>
      <c r="BV26" s="419">
        <v>275000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4750</v>
      </c>
      <c r="R27" s="373"/>
      <c r="S27" s="373"/>
      <c r="T27" s="373"/>
      <c r="U27" s="373"/>
      <c r="V27" s="374"/>
      <c r="W27" s="462"/>
      <c r="X27" s="399"/>
      <c r="Y27" s="400"/>
      <c r="Z27" s="375" t="s">
        <v>184</v>
      </c>
      <c r="AA27" s="376"/>
      <c r="AB27" s="376"/>
      <c r="AC27" s="376"/>
      <c r="AD27" s="376"/>
      <c r="AE27" s="376"/>
      <c r="AF27" s="376"/>
      <c r="AG27" s="377"/>
      <c r="AH27" s="372">
        <v>3</v>
      </c>
      <c r="AI27" s="373"/>
      <c r="AJ27" s="373"/>
      <c r="AK27" s="373"/>
      <c r="AL27" s="374"/>
      <c r="AM27" s="372">
        <v>11748</v>
      </c>
      <c r="AN27" s="373"/>
      <c r="AO27" s="373"/>
      <c r="AP27" s="373"/>
      <c r="AQ27" s="373"/>
      <c r="AR27" s="374"/>
      <c r="AS27" s="372">
        <v>3916</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4250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131</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3512493</v>
      </c>
      <c r="BO28" s="449"/>
      <c r="BP28" s="449"/>
      <c r="BQ28" s="449"/>
      <c r="BR28" s="449"/>
      <c r="BS28" s="449"/>
      <c r="BT28" s="449"/>
      <c r="BU28" s="450"/>
      <c r="BV28" s="448">
        <v>2966887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4150</v>
      </c>
      <c r="R29" s="373"/>
      <c r="S29" s="373"/>
      <c r="T29" s="373"/>
      <c r="U29" s="373"/>
      <c r="V29" s="374"/>
      <c r="W29" s="463"/>
      <c r="X29" s="464"/>
      <c r="Y29" s="465"/>
      <c r="Z29" s="375" t="s">
        <v>190</v>
      </c>
      <c r="AA29" s="376"/>
      <c r="AB29" s="376"/>
      <c r="AC29" s="376"/>
      <c r="AD29" s="376"/>
      <c r="AE29" s="376"/>
      <c r="AF29" s="376"/>
      <c r="AG29" s="377"/>
      <c r="AH29" s="372">
        <v>458</v>
      </c>
      <c r="AI29" s="373"/>
      <c r="AJ29" s="373"/>
      <c r="AK29" s="373"/>
      <c r="AL29" s="374"/>
      <c r="AM29" s="372">
        <v>1399498</v>
      </c>
      <c r="AN29" s="373"/>
      <c r="AO29" s="373"/>
      <c r="AP29" s="373"/>
      <c r="AQ29" s="373"/>
      <c r="AR29" s="374"/>
      <c r="AS29" s="372">
        <v>3056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139</v>
      </c>
      <c r="BO29" s="420"/>
      <c r="BP29" s="420"/>
      <c r="BQ29" s="420"/>
      <c r="BR29" s="420"/>
      <c r="BS29" s="420"/>
      <c r="BT29" s="420"/>
      <c r="BU29" s="421"/>
      <c r="BV29" s="419" t="s">
        <v>131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101.5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6147550</v>
      </c>
      <c r="BO30" s="454"/>
      <c r="BP30" s="454"/>
      <c r="BQ30" s="454"/>
      <c r="BR30" s="454"/>
      <c r="BS30" s="454"/>
      <c r="BT30" s="454"/>
      <c r="BU30" s="455"/>
      <c r="BV30" s="453">
        <v>4774138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蕨市国民健康保険特別会計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蕨市水道事業会計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戸田ボートレース企業団（モーターボート競走事業会計）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蕨市土地開発公社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蕨都市計画事業錦町土地区画整理事業特別会計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蕨市介護保険特別会計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蕨市立病院事業会計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蕨戸田衛生センター組合（一般会計）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蕨市施設管理公社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蕨市公共用地先行取得事業特別会計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蕨市後期高齢者医療特別会計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蕨市公共下水道事業会計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埼玉県後期高齢者医療広域連合（一般会計）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埼玉県後期高齢者医療広域連合（後期高齢者医療事業特別会計）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埼玉県市町村総合事務組合（一般会計）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埼玉県市町村総合事務組合（交通災害共済事業特別会計）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彩の国さいたま人づくり広域連合（一般会計）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SNonMFXCmfDqFqQu+cDunDy9P4AxHToCqsyXcdY65p7rAsW1A82HZcRdA08Be7fl49pm7reSVf7ubIQgeDN/w==" saltValue="c4jUU5ujzsXlI6JsqDvb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2" t="s">
        <v>558</v>
      </c>
      <c r="D34" s="1152"/>
      <c r="E34" s="1153"/>
      <c r="F34" s="32">
        <v>10.38</v>
      </c>
      <c r="G34" s="33">
        <v>10.63</v>
      </c>
      <c r="H34" s="33">
        <v>11.69</v>
      </c>
      <c r="I34" s="33">
        <v>16.420000000000002</v>
      </c>
      <c r="J34" s="34">
        <v>16.09</v>
      </c>
      <c r="K34" s="22"/>
      <c r="L34" s="22"/>
      <c r="M34" s="22"/>
      <c r="N34" s="22"/>
      <c r="O34" s="22"/>
      <c r="P34" s="22"/>
    </row>
    <row r="35" spans="1:16" ht="39" customHeight="1" x14ac:dyDescent="0.15">
      <c r="A35" s="22"/>
      <c r="B35" s="35"/>
      <c r="C35" s="1146" t="s">
        <v>559</v>
      </c>
      <c r="D35" s="1147"/>
      <c r="E35" s="1148"/>
      <c r="F35" s="36">
        <v>10.76</v>
      </c>
      <c r="G35" s="37">
        <v>11.52</v>
      </c>
      <c r="H35" s="37">
        <v>10.32</v>
      </c>
      <c r="I35" s="37">
        <v>9.9600000000000009</v>
      </c>
      <c r="J35" s="38">
        <v>8.6999999999999993</v>
      </c>
      <c r="K35" s="22"/>
      <c r="L35" s="22"/>
      <c r="M35" s="22"/>
      <c r="N35" s="22"/>
      <c r="O35" s="22"/>
      <c r="P35" s="22"/>
    </row>
    <row r="36" spans="1:16" ht="39" customHeight="1" x14ac:dyDescent="0.15">
      <c r="A36" s="22"/>
      <c r="B36" s="35"/>
      <c r="C36" s="1146" t="s">
        <v>560</v>
      </c>
      <c r="D36" s="1147"/>
      <c r="E36" s="1148"/>
      <c r="F36" s="36">
        <v>7.68</v>
      </c>
      <c r="G36" s="37">
        <v>7.19</v>
      </c>
      <c r="H36" s="37">
        <v>5.54</v>
      </c>
      <c r="I36" s="37">
        <v>4.76</v>
      </c>
      <c r="J36" s="38">
        <v>4.72</v>
      </c>
      <c r="K36" s="22"/>
      <c r="L36" s="22"/>
      <c r="M36" s="22"/>
      <c r="N36" s="22"/>
      <c r="O36" s="22"/>
      <c r="P36" s="22"/>
    </row>
    <row r="37" spans="1:16" ht="39" customHeight="1" x14ac:dyDescent="0.15">
      <c r="A37" s="22"/>
      <c r="B37" s="35"/>
      <c r="C37" s="1146" t="s">
        <v>561</v>
      </c>
      <c r="D37" s="1147"/>
      <c r="E37" s="1148"/>
      <c r="F37" s="36">
        <v>1.01</v>
      </c>
      <c r="G37" s="37">
        <v>1.54</v>
      </c>
      <c r="H37" s="37">
        <v>1.94</v>
      </c>
      <c r="I37" s="37">
        <v>1.5</v>
      </c>
      <c r="J37" s="38">
        <v>1.48</v>
      </c>
      <c r="K37" s="22"/>
      <c r="L37" s="22"/>
      <c r="M37" s="22"/>
      <c r="N37" s="22"/>
      <c r="O37" s="22"/>
      <c r="P37" s="22"/>
    </row>
    <row r="38" spans="1:16" ht="39" customHeight="1" x14ac:dyDescent="0.15">
      <c r="A38" s="22"/>
      <c r="B38" s="35"/>
      <c r="C38" s="1146" t="s">
        <v>562</v>
      </c>
      <c r="D38" s="1147"/>
      <c r="E38" s="1148"/>
      <c r="F38" s="36" t="s">
        <v>511</v>
      </c>
      <c r="G38" s="37" t="s">
        <v>511</v>
      </c>
      <c r="H38" s="37">
        <v>0.46</v>
      </c>
      <c r="I38" s="37">
        <v>0.91</v>
      </c>
      <c r="J38" s="38">
        <v>1.1599999999999999</v>
      </c>
      <c r="K38" s="22"/>
      <c r="L38" s="22"/>
      <c r="M38" s="22"/>
      <c r="N38" s="22"/>
      <c r="O38" s="22"/>
      <c r="P38" s="22"/>
    </row>
    <row r="39" spans="1:16" ht="39" customHeight="1" x14ac:dyDescent="0.15">
      <c r="A39" s="22"/>
      <c r="B39" s="35"/>
      <c r="C39" s="1146" t="s">
        <v>563</v>
      </c>
      <c r="D39" s="1147"/>
      <c r="E39" s="1148"/>
      <c r="F39" s="36">
        <v>0.31</v>
      </c>
      <c r="G39" s="37">
        <v>0.24</v>
      </c>
      <c r="H39" s="37">
        <v>0.35</v>
      </c>
      <c r="I39" s="37">
        <v>0.3</v>
      </c>
      <c r="J39" s="38">
        <v>0.32</v>
      </c>
      <c r="K39" s="22"/>
      <c r="L39" s="22"/>
      <c r="M39" s="22"/>
      <c r="N39" s="22"/>
      <c r="O39" s="22"/>
      <c r="P39" s="22"/>
    </row>
    <row r="40" spans="1:16" ht="39" customHeight="1" x14ac:dyDescent="0.15">
      <c r="A40" s="22"/>
      <c r="B40" s="35"/>
      <c r="C40" s="1146" t="s">
        <v>564</v>
      </c>
      <c r="D40" s="1147"/>
      <c r="E40" s="1148"/>
      <c r="F40" s="36">
        <v>0.04</v>
      </c>
      <c r="G40" s="37">
        <v>0.06</v>
      </c>
      <c r="H40" s="37">
        <v>0.34</v>
      </c>
      <c r="I40" s="37">
        <v>0.22</v>
      </c>
      <c r="J40" s="38">
        <v>0.24</v>
      </c>
      <c r="K40" s="22"/>
      <c r="L40" s="22"/>
      <c r="M40" s="22"/>
      <c r="N40" s="22"/>
      <c r="O40" s="22"/>
      <c r="P40" s="22"/>
    </row>
    <row r="41" spans="1:16" ht="39" customHeight="1" x14ac:dyDescent="0.15">
      <c r="A41" s="22"/>
      <c r="B41" s="35"/>
      <c r="C41" s="1146" t="s">
        <v>565</v>
      </c>
      <c r="D41" s="1147"/>
      <c r="E41" s="1148"/>
      <c r="F41" s="36">
        <v>0.02</v>
      </c>
      <c r="G41" s="37">
        <v>0.03</v>
      </c>
      <c r="H41" s="37">
        <v>0.01</v>
      </c>
      <c r="I41" s="37">
        <v>0.04</v>
      </c>
      <c r="J41" s="38">
        <v>0.04</v>
      </c>
      <c r="K41" s="22"/>
      <c r="L41" s="22"/>
      <c r="M41" s="22"/>
      <c r="N41" s="22"/>
      <c r="O41" s="22"/>
      <c r="P41" s="22"/>
    </row>
    <row r="42" spans="1:16" ht="39" customHeight="1" x14ac:dyDescent="0.15">
      <c r="A42" s="22"/>
      <c r="B42" s="39"/>
      <c r="C42" s="1146" t="s">
        <v>566</v>
      </c>
      <c r="D42" s="1147"/>
      <c r="E42" s="1148"/>
      <c r="F42" s="36" t="s">
        <v>511</v>
      </c>
      <c r="G42" s="37" t="s">
        <v>511</v>
      </c>
      <c r="H42" s="37" t="s">
        <v>511</v>
      </c>
      <c r="I42" s="37" t="s">
        <v>511</v>
      </c>
      <c r="J42" s="38" t="s">
        <v>511</v>
      </c>
      <c r="K42" s="22"/>
      <c r="L42" s="22"/>
      <c r="M42" s="22"/>
      <c r="N42" s="22"/>
      <c r="O42" s="22"/>
      <c r="P42" s="22"/>
    </row>
    <row r="43" spans="1:16" ht="39" customHeight="1" thickBot="1" x14ac:dyDescent="0.2">
      <c r="A43" s="22"/>
      <c r="B43" s="40"/>
      <c r="C43" s="1149" t="s">
        <v>567</v>
      </c>
      <c r="D43" s="1150"/>
      <c r="E43" s="1151"/>
      <c r="F43" s="41">
        <v>0.09</v>
      </c>
      <c r="G43" s="42">
        <v>0.55000000000000004</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4YoUO1XGxiu0sXMFNZy4p2dLBhgdNTnI/n4ItXB7E4q7wVR2RSVj1urcPRo8SrVhxaghXOll9NROLgrmU3T7Q==" saltValue="q0MS1MRnnvIfnwsU4GNY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1527</v>
      </c>
      <c r="L45" s="60">
        <v>1581</v>
      </c>
      <c r="M45" s="60">
        <v>1643</v>
      </c>
      <c r="N45" s="60">
        <v>1724</v>
      </c>
      <c r="O45" s="61">
        <v>1760</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511</v>
      </c>
      <c r="L46" s="64" t="s">
        <v>511</v>
      </c>
      <c r="M46" s="64" t="s">
        <v>511</v>
      </c>
      <c r="N46" s="64" t="s">
        <v>511</v>
      </c>
      <c r="O46" s="65" t="s">
        <v>511</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511</v>
      </c>
      <c r="L47" s="64" t="s">
        <v>511</v>
      </c>
      <c r="M47" s="64" t="s">
        <v>511</v>
      </c>
      <c r="N47" s="64" t="s">
        <v>511</v>
      </c>
      <c r="O47" s="65" t="s">
        <v>511</v>
      </c>
      <c r="P47" s="48"/>
      <c r="Q47" s="48"/>
      <c r="R47" s="48"/>
      <c r="S47" s="48"/>
      <c r="T47" s="48"/>
      <c r="U47" s="48"/>
    </row>
    <row r="48" spans="1:21" ht="30.75" customHeight="1" x14ac:dyDescent="0.15">
      <c r="A48" s="48"/>
      <c r="B48" s="1179"/>
      <c r="C48" s="1180"/>
      <c r="D48" s="62"/>
      <c r="E48" s="1156" t="s">
        <v>15</v>
      </c>
      <c r="F48" s="1156"/>
      <c r="G48" s="1156"/>
      <c r="H48" s="1156"/>
      <c r="I48" s="1156"/>
      <c r="J48" s="1157"/>
      <c r="K48" s="63">
        <v>329</v>
      </c>
      <c r="L48" s="64">
        <v>320</v>
      </c>
      <c r="M48" s="64">
        <v>334</v>
      </c>
      <c r="N48" s="64">
        <v>323</v>
      </c>
      <c r="O48" s="65">
        <v>329</v>
      </c>
      <c r="P48" s="48"/>
      <c r="Q48" s="48"/>
      <c r="R48" s="48"/>
      <c r="S48" s="48"/>
      <c r="T48" s="48"/>
      <c r="U48" s="48"/>
    </row>
    <row r="49" spans="1:21" ht="30.75" customHeight="1" x14ac:dyDescent="0.15">
      <c r="A49" s="48"/>
      <c r="B49" s="1179"/>
      <c r="C49" s="1180"/>
      <c r="D49" s="62"/>
      <c r="E49" s="1156" t="s">
        <v>16</v>
      </c>
      <c r="F49" s="1156"/>
      <c r="G49" s="1156"/>
      <c r="H49" s="1156"/>
      <c r="I49" s="1156"/>
      <c r="J49" s="1157"/>
      <c r="K49" s="63">
        <v>40</v>
      </c>
      <c r="L49" s="64">
        <v>26</v>
      </c>
      <c r="M49" s="64">
        <v>18</v>
      </c>
      <c r="N49" s="64">
        <v>17</v>
      </c>
      <c r="O49" s="65">
        <v>47</v>
      </c>
      <c r="P49" s="48"/>
      <c r="Q49" s="48"/>
      <c r="R49" s="48"/>
      <c r="S49" s="48"/>
      <c r="T49" s="48"/>
      <c r="U49" s="48"/>
    </row>
    <row r="50" spans="1:21" ht="30.75" customHeight="1" x14ac:dyDescent="0.15">
      <c r="A50" s="48"/>
      <c r="B50" s="1179"/>
      <c r="C50" s="1180"/>
      <c r="D50" s="62"/>
      <c r="E50" s="1156" t="s">
        <v>17</v>
      </c>
      <c r="F50" s="1156"/>
      <c r="G50" s="1156"/>
      <c r="H50" s="1156"/>
      <c r="I50" s="1156"/>
      <c r="J50" s="1157"/>
      <c r="K50" s="63">
        <v>277</v>
      </c>
      <c r="L50" s="64">
        <v>274</v>
      </c>
      <c r="M50" s="64">
        <v>261</v>
      </c>
      <c r="N50" s="64">
        <v>1259</v>
      </c>
      <c r="O50" s="65">
        <v>91</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511</v>
      </c>
      <c r="L51" s="64" t="s">
        <v>511</v>
      </c>
      <c r="M51" s="64" t="s">
        <v>511</v>
      </c>
      <c r="N51" s="64" t="s">
        <v>511</v>
      </c>
      <c r="O51" s="65" t="s">
        <v>511</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1971</v>
      </c>
      <c r="L52" s="64">
        <v>1869</v>
      </c>
      <c r="M52" s="64">
        <v>1880</v>
      </c>
      <c r="N52" s="64">
        <v>1926</v>
      </c>
      <c r="O52" s="65">
        <v>1928</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202</v>
      </c>
      <c r="L53" s="69">
        <v>332</v>
      </c>
      <c r="M53" s="69">
        <v>376</v>
      </c>
      <c r="N53" s="69">
        <v>1397</v>
      </c>
      <c r="O53" s="70">
        <v>299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2" t="s">
        <v>26</v>
      </c>
      <c r="C58" s="1163"/>
      <c r="D58" s="1168" t="s">
        <v>27</v>
      </c>
      <c r="E58" s="1169"/>
      <c r="F58" s="1169"/>
      <c r="G58" s="1169"/>
      <c r="H58" s="1169"/>
      <c r="I58" s="1169"/>
      <c r="J58" s="1170"/>
      <c r="K58" s="83"/>
      <c r="L58" s="84"/>
      <c r="M58" s="84"/>
      <c r="N58" s="84"/>
      <c r="O58" s="85"/>
    </row>
    <row r="59" spans="1:21" ht="31.5" customHeight="1" x14ac:dyDescent="0.15">
      <c r="B59" s="1164"/>
      <c r="C59" s="1165"/>
      <c r="D59" s="1171" t="s">
        <v>28</v>
      </c>
      <c r="E59" s="1172"/>
      <c r="F59" s="1172"/>
      <c r="G59" s="1172"/>
      <c r="H59" s="1172"/>
      <c r="I59" s="1172"/>
      <c r="J59" s="1173"/>
      <c r="K59" s="86"/>
      <c r="L59" s="87"/>
      <c r="M59" s="87"/>
      <c r="N59" s="87"/>
      <c r="O59" s="88"/>
    </row>
    <row r="60" spans="1:21" ht="31.5" customHeight="1" thickBot="1" x14ac:dyDescent="0.2">
      <c r="B60" s="1166"/>
      <c r="C60" s="1167"/>
      <c r="D60" s="1174" t="s">
        <v>29</v>
      </c>
      <c r="E60" s="1175"/>
      <c r="F60" s="1175"/>
      <c r="G60" s="1175"/>
      <c r="H60" s="1175"/>
      <c r="I60" s="1175"/>
      <c r="J60" s="117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3WAgwXLiRyNEchtDN5PFOQzsoh6pJ0naQEdcYfSScWdQA7fUY5cN/t5yd7y9txit5MGFXGtpiIr8lj3KL/MpA==" saltValue="rXbwmIM5cA8A0MLEWN9DZ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97" t="s">
        <v>32</v>
      </c>
      <c r="C41" s="1198"/>
      <c r="D41" s="105"/>
      <c r="E41" s="1199" t="s">
        <v>33</v>
      </c>
      <c r="F41" s="1199"/>
      <c r="G41" s="1199"/>
      <c r="H41" s="1200"/>
      <c r="I41" s="355">
        <v>17593</v>
      </c>
      <c r="J41" s="356">
        <v>17301</v>
      </c>
      <c r="K41" s="356">
        <v>17845</v>
      </c>
      <c r="L41" s="356">
        <v>19376</v>
      </c>
      <c r="M41" s="357">
        <v>19924</v>
      </c>
    </row>
    <row r="42" spans="2:13" ht="27.75" customHeight="1" x14ac:dyDescent="0.15">
      <c r="B42" s="1187"/>
      <c r="C42" s="1188"/>
      <c r="D42" s="106"/>
      <c r="E42" s="1191" t="s">
        <v>34</v>
      </c>
      <c r="F42" s="1191"/>
      <c r="G42" s="1191"/>
      <c r="H42" s="1192"/>
      <c r="I42" s="358">
        <v>3123</v>
      </c>
      <c r="J42" s="359">
        <v>2856</v>
      </c>
      <c r="K42" s="359">
        <v>2598</v>
      </c>
      <c r="L42" s="359">
        <v>1341</v>
      </c>
      <c r="M42" s="360">
        <v>1250</v>
      </c>
    </row>
    <row r="43" spans="2:13" ht="27.75" customHeight="1" x14ac:dyDescent="0.15">
      <c r="B43" s="1187"/>
      <c r="C43" s="1188"/>
      <c r="D43" s="106"/>
      <c r="E43" s="1191" t="s">
        <v>35</v>
      </c>
      <c r="F43" s="1191"/>
      <c r="G43" s="1191"/>
      <c r="H43" s="1192"/>
      <c r="I43" s="358">
        <v>3533</v>
      </c>
      <c r="J43" s="359">
        <v>3437</v>
      </c>
      <c r="K43" s="359">
        <v>3655</v>
      </c>
      <c r="L43" s="359">
        <v>3718</v>
      </c>
      <c r="M43" s="360">
        <v>3637</v>
      </c>
    </row>
    <row r="44" spans="2:13" ht="27.75" customHeight="1" x14ac:dyDescent="0.15">
      <c r="B44" s="1187"/>
      <c r="C44" s="1188"/>
      <c r="D44" s="106"/>
      <c r="E44" s="1191" t="s">
        <v>36</v>
      </c>
      <c r="F44" s="1191"/>
      <c r="G44" s="1191"/>
      <c r="H44" s="1192"/>
      <c r="I44" s="358">
        <v>62</v>
      </c>
      <c r="J44" s="359">
        <v>254</v>
      </c>
      <c r="K44" s="359">
        <v>647</v>
      </c>
      <c r="L44" s="359">
        <v>860</v>
      </c>
      <c r="M44" s="360">
        <v>818</v>
      </c>
    </row>
    <row r="45" spans="2:13" ht="27.75" customHeight="1" x14ac:dyDescent="0.15">
      <c r="B45" s="1187"/>
      <c r="C45" s="1188"/>
      <c r="D45" s="106"/>
      <c r="E45" s="1191" t="s">
        <v>37</v>
      </c>
      <c r="F45" s="1191"/>
      <c r="G45" s="1191"/>
      <c r="H45" s="1192"/>
      <c r="I45" s="358">
        <v>2626</v>
      </c>
      <c r="J45" s="359">
        <v>2500</v>
      </c>
      <c r="K45" s="359">
        <v>2726</v>
      </c>
      <c r="L45" s="359">
        <v>2848</v>
      </c>
      <c r="M45" s="360">
        <v>3089</v>
      </c>
    </row>
    <row r="46" spans="2:13" ht="27.75" customHeight="1" x14ac:dyDescent="0.15">
      <c r="B46" s="1187"/>
      <c r="C46" s="1188"/>
      <c r="D46" s="107"/>
      <c r="E46" s="1191" t="s">
        <v>38</v>
      </c>
      <c r="F46" s="1191"/>
      <c r="G46" s="1191"/>
      <c r="H46" s="1192"/>
      <c r="I46" s="358" t="s">
        <v>511</v>
      </c>
      <c r="J46" s="359" t="s">
        <v>511</v>
      </c>
      <c r="K46" s="359" t="s">
        <v>511</v>
      </c>
      <c r="L46" s="359" t="s">
        <v>511</v>
      </c>
      <c r="M46" s="360" t="s">
        <v>511</v>
      </c>
    </row>
    <row r="47" spans="2:13" ht="27.75" customHeight="1" x14ac:dyDescent="0.15">
      <c r="B47" s="1187"/>
      <c r="C47" s="1188"/>
      <c r="D47" s="108"/>
      <c r="E47" s="1201" t="s">
        <v>39</v>
      </c>
      <c r="F47" s="1202"/>
      <c r="G47" s="1202"/>
      <c r="H47" s="1203"/>
      <c r="I47" s="358" t="s">
        <v>511</v>
      </c>
      <c r="J47" s="359" t="s">
        <v>511</v>
      </c>
      <c r="K47" s="359" t="s">
        <v>511</v>
      </c>
      <c r="L47" s="359" t="s">
        <v>511</v>
      </c>
      <c r="M47" s="360" t="s">
        <v>511</v>
      </c>
    </row>
    <row r="48" spans="2:13" ht="27.75" customHeight="1" x14ac:dyDescent="0.15">
      <c r="B48" s="1187"/>
      <c r="C48" s="1188"/>
      <c r="D48" s="106"/>
      <c r="E48" s="1191" t="s">
        <v>40</v>
      </c>
      <c r="F48" s="1191"/>
      <c r="G48" s="1191"/>
      <c r="H48" s="1192"/>
      <c r="I48" s="358" t="s">
        <v>511</v>
      </c>
      <c r="J48" s="359" t="s">
        <v>511</v>
      </c>
      <c r="K48" s="359" t="s">
        <v>511</v>
      </c>
      <c r="L48" s="359" t="s">
        <v>511</v>
      </c>
      <c r="M48" s="360" t="s">
        <v>511</v>
      </c>
    </row>
    <row r="49" spans="2:13" ht="27.75" customHeight="1" x14ac:dyDescent="0.15">
      <c r="B49" s="1189"/>
      <c r="C49" s="1190"/>
      <c r="D49" s="106"/>
      <c r="E49" s="1191" t="s">
        <v>41</v>
      </c>
      <c r="F49" s="1191"/>
      <c r="G49" s="1191"/>
      <c r="H49" s="1192"/>
      <c r="I49" s="358" t="s">
        <v>511</v>
      </c>
      <c r="J49" s="359" t="s">
        <v>511</v>
      </c>
      <c r="K49" s="359" t="s">
        <v>511</v>
      </c>
      <c r="L49" s="359" t="s">
        <v>511</v>
      </c>
      <c r="M49" s="360" t="s">
        <v>511</v>
      </c>
    </row>
    <row r="50" spans="2:13" ht="27.75" customHeight="1" x14ac:dyDescent="0.15">
      <c r="B50" s="1185" t="s">
        <v>42</v>
      </c>
      <c r="C50" s="1186"/>
      <c r="D50" s="109"/>
      <c r="E50" s="1191" t="s">
        <v>43</v>
      </c>
      <c r="F50" s="1191"/>
      <c r="G50" s="1191"/>
      <c r="H50" s="1192"/>
      <c r="I50" s="358">
        <v>6270</v>
      </c>
      <c r="J50" s="359">
        <v>6102</v>
      </c>
      <c r="K50" s="359">
        <v>6948</v>
      </c>
      <c r="L50" s="359">
        <v>8438</v>
      </c>
      <c r="M50" s="360">
        <v>10435</v>
      </c>
    </row>
    <row r="51" spans="2:13" ht="27.75" customHeight="1" x14ac:dyDescent="0.15">
      <c r="B51" s="1187"/>
      <c r="C51" s="1188"/>
      <c r="D51" s="106"/>
      <c r="E51" s="1191" t="s">
        <v>44</v>
      </c>
      <c r="F51" s="1191"/>
      <c r="G51" s="1191"/>
      <c r="H51" s="1192"/>
      <c r="I51" s="358">
        <v>6160</v>
      </c>
      <c r="J51" s="359">
        <v>6143</v>
      </c>
      <c r="K51" s="359">
        <v>6086</v>
      </c>
      <c r="L51" s="359">
        <v>5263</v>
      </c>
      <c r="M51" s="360">
        <v>5639</v>
      </c>
    </row>
    <row r="52" spans="2:13" ht="27.75" customHeight="1" x14ac:dyDescent="0.15">
      <c r="B52" s="1189"/>
      <c r="C52" s="1190"/>
      <c r="D52" s="106"/>
      <c r="E52" s="1191" t="s">
        <v>45</v>
      </c>
      <c r="F52" s="1191"/>
      <c r="G52" s="1191"/>
      <c r="H52" s="1192"/>
      <c r="I52" s="358">
        <v>16252</v>
      </c>
      <c r="J52" s="359">
        <v>16061</v>
      </c>
      <c r="K52" s="359">
        <v>16615</v>
      </c>
      <c r="L52" s="359">
        <v>16841</v>
      </c>
      <c r="M52" s="360">
        <v>16574</v>
      </c>
    </row>
    <row r="53" spans="2:13" ht="27.75" customHeight="1" thickBot="1" x14ac:dyDescent="0.2">
      <c r="B53" s="1193" t="s">
        <v>46</v>
      </c>
      <c r="C53" s="1194"/>
      <c r="D53" s="110"/>
      <c r="E53" s="1195" t="s">
        <v>47</v>
      </c>
      <c r="F53" s="1195"/>
      <c r="G53" s="1195"/>
      <c r="H53" s="1196"/>
      <c r="I53" s="361">
        <v>-1745</v>
      </c>
      <c r="J53" s="362">
        <v>-1957</v>
      </c>
      <c r="K53" s="362">
        <v>-2178</v>
      </c>
      <c r="L53" s="362">
        <v>-2398</v>
      </c>
      <c r="M53" s="363">
        <v>-3929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AMHtNse6RkYgJyvRYb3zrR/0blXTGsEkioIPSRkWD1SNxo5oVCRsNCCbfvv2ibvBB3XokUw0viTn4x1LdIcBQ==" saltValue="lGBcQO+TK3vrgEZIrqfs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2" t="s">
        <v>50</v>
      </c>
      <c r="D55" s="1212"/>
      <c r="E55" s="1213"/>
      <c r="F55" s="122">
        <v>2458</v>
      </c>
      <c r="G55" s="122">
        <v>2967</v>
      </c>
      <c r="H55" s="123">
        <v>3512</v>
      </c>
    </row>
    <row r="56" spans="2:8" ht="52.5" customHeight="1" x14ac:dyDescent="0.15">
      <c r="B56" s="124"/>
      <c r="C56" s="1214" t="s">
        <v>51</v>
      </c>
      <c r="D56" s="1214"/>
      <c r="E56" s="1215"/>
      <c r="F56" s="125" t="s">
        <v>511</v>
      </c>
      <c r="G56" s="125" t="s">
        <v>511</v>
      </c>
      <c r="H56" s="126" t="s">
        <v>511</v>
      </c>
    </row>
    <row r="57" spans="2:8" ht="53.25" customHeight="1" x14ac:dyDescent="0.15">
      <c r="B57" s="124"/>
      <c r="C57" s="1216" t="s">
        <v>52</v>
      </c>
      <c r="D57" s="1216"/>
      <c r="E57" s="1217"/>
      <c r="F57" s="127">
        <v>3887</v>
      </c>
      <c r="G57" s="127">
        <v>4774</v>
      </c>
      <c r="H57" s="128">
        <v>6148</v>
      </c>
    </row>
    <row r="58" spans="2:8" ht="45.75" customHeight="1" x14ac:dyDescent="0.15">
      <c r="B58" s="129"/>
      <c r="C58" s="1204" t="s">
        <v>574</v>
      </c>
      <c r="D58" s="1205"/>
      <c r="E58" s="1206"/>
      <c r="F58" s="130">
        <v>2008</v>
      </c>
      <c r="G58" s="130">
        <v>3069</v>
      </c>
      <c r="H58" s="131">
        <v>3373</v>
      </c>
    </row>
    <row r="59" spans="2:8" ht="45.75" customHeight="1" x14ac:dyDescent="0.15">
      <c r="B59" s="129"/>
      <c r="C59" s="1204" t="s">
        <v>578</v>
      </c>
      <c r="D59" s="1205"/>
      <c r="E59" s="1206"/>
      <c r="F59" s="130" t="s">
        <v>577</v>
      </c>
      <c r="G59" s="130" t="s">
        <v>577</v>
      </c>
      <c r="H59" s="131">
        <v>1000</v>
      </c>
    </row>
    <row r="60" spans="2:8" ht="45.75" customHeight="1" x14ac:dyDescent="0.15">
      <c r="B60" s="129"/>
      <c r="C60" s="1204" t="s">
        <v>579</v>
      </c>
      <c r="D60" s="1205"/>
      <c r="E60" s="1206"/>
      <c r="F60" s="130">
        <v>1320</v>
      </c>
      <c r="G60" s="130">
        <v>1171</v>
      </c>
      <c r="H60" s="131">
        <v>883</v>
      </c>
    </row>
    <row r="61" spans="2:8" ht="45.75" customHeight="1" x14ac:dyDescent="0.15">
      <c r="B61" s="129"/>
      <c r="C61" s="1204" t="s">
        <v>575</v>
      </c>
      <c r="D61" s="1205"/>
      <c r="E61" s="1206"/>
      <c r="F61" s="130">
        <v>218</v>
      </c>
      <c r="G61" s="130">
        <v>218</v>
      </c>
      <c r="H61" s="131">
        <v>578</v>
      </c>
    </row>
    <row r="62" spans="2:8" ht="45.75" customHeight="1" thickBot="1" x14ac:dyDescent="0.2">
      <c r="B62" s="132"/>
      <c r="C62" s="1207" t="s">
        <v>576</v>
      </c>
      <c r="D62" s="1208"/>
      <c r="E62" s="1209"/>
      <c r="F62" s="133">
        <v>189</v>
      </c>
      <c r="G62" s="133">
        <v>190</v>
      </c>
      <c r="H62" s="134">
        <v>190</v>
      </c>
    </row>
    <row r="63" spans="2:8" ht="52.5" customHeight="1" thickBot="1" x14ac:dyDescent="0.2">
      <c r="B63" s="135"/>
      <c r="C63" s="1210" t="s">
        <v>53</v>
      </c>
      <c r="D63" s="1210"/>
      <c r="E63" s="1211"/>
      <c r="F63" s="136">
        <v>6345</v>
      </c>
      <c r="G63" s="136">
        <v>7741</v>
      </c>
      <c r="H63" s="137">
        <v>9660</v>
      </c>
    </row>
    <row r="64" spans="2:8" x14ac:dyDescent="0.15"/>
  </sheetData>
  <sheetProtection algorithmName="SHA-512" hashValue="IZIenu5rZkDRb/7HVCav6Zd0fYeLDXvFQOQDmnkLH+DZOULBZA7+heh5ZnUtnN05lJJEHOugKWgL4oquGq0l0Q==" saltValue="743c9HMg5fYKvMsrC4z9rQ==" spinCount="100000" sheet="1" objects="1" scenarios="1"/>
  <mergeCells count="9">
    <mergeCell ref="C61:E61"/>
    <mergeCell ref="C62:E62"/>
    <mergeCell ref="C63:E63"/>
    <mergeCell ref="C55:E55"/>
    <mergeCell ref="C56:E56"/>
    <mergeCell ref="C57:E57"/>
    <mergeCell ref="C58:E58"/>
    <mergeCell ref="C59:E59"/>
    <mergeCell ref="C60:E60"/>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21046</v>
      </c>
      <c r="E3" s="156"/>
      <c r="F3" s="157">
        <v>69185</v>
      </c>
      <c r="G3" s="158"/>
      <c r="H3" s="159"/>
    </row>
    <row r="4" spans="1:8" x14ac:dyDescent="0.15">
      <c r="A4" s="160"/>
      <c r="B4" s="161"/>
      <c r="C4" s="162"/>
      <c r="D4" s="163">
        <v>16009</v>
      </c>
      <c r="E4" s="164"/>
      <c r="F4" s="165">
        <v>38519</v>
      </c>
      <c r="G4" s="166"/>
      <c r="H4" s="167"/>
    </row>
    <row r="5" spans="1:8" x14ac:dyDescent="0.15">
      <c r="A5" s="148" t="s">
        <v>544</v>
      </c>
      <c r="B5" s="153"/>
      <c r="C5" s="154"/>
      <c r="D5" s="155">
        <v>27957</v>
      </c>
      <c r="E5" s="156"/>
      <c r="F5" s="157">
        <v>70166</v>
      </c>
      <c r="G5" s="158"/>
      <c r="H5" s="159"/>
    </row>
    <row r="6" spans="1:8" x14ac:dyDescent="0.15">
      <c r="A6" s="160"/>
      <c r="B6" s="161"/>
      <c r="C6" s="162"/>
      <c r="D6" s="163">
        <v>24720</v>
      </c>
      <c r="E6" s="164"/>
      <c r="F6" s="165">
        <v>36115</v>
      </c>
      <c r="G6" s="166"/>
      <c r="H6" s="167"/>
    </row>
    <row r="7" spans="1:8" x14ac:dyDescent="0.15">
      <c r="A7" s="148" t="s">
        <v>545</v>
      </c>
      <c r="B7" s="153"/>
      <c r="C7" s="154"/>
      <c r="D7" s="155">
        <v>38511</v>
      </c>
      <c r="E7" s="156"/>
      <c r="F7" s="157">
        <v>70329</v>
      </c>
      <c r="G7" s="158"/>
      <c r="H7" s="159"/>
    </row>
    <row r="8" spans="1:8" x14ac:dyDescent="0.15">
      <c r="A8" s="160"/>
      <c r="B8" s="161"/>
      <c r="C8" s="162"/>
      <c r="D8" s="163">
        <v>32704</v>
      </c>
      <c r="E8" s="164"/>
      <c r="F8" s="165">
        <v>39403</v>
      </c>
      <c r="G8" s="166"/>
      <c r="H8" s="167"/>
    </row>
    <row r="9" spans="1:8" x14ac:dyDescent="0.15">
      <c r="A9" s="148" t="s">
        <v>546</v>
      </c>
      <c r="B9" s="153"/>
      <c r="C9" s="154"/>
      <c r="D9" s="155">
        <v>46551</v>
      </c>
      <c r="E9" s="156"/>
      <c r="F9" s="157">
        <v>45945</v>
      </c>
      <c r="G9" s="158"/>
      <c r="H9" s="159"/>
    </row>
    <row r="10" spans="1:8" x14ac:dyDescent="0.15">
      <c r="A10" s="160"/>
      <c r="B10" s="161"/>
      <c r="C10" s="162"/>
      <c r="D10" s="163">
        <v>37459</v>
      </c>
      <c r="E10" s="164"/>
      <c r="F10" s="165">
        <v>25180</v>
      </c>
      <c r="G10" s="166"/>
      <c r="H10" s="167"/>
    </row>
    <row r="11" spans="1:8" x14ac:dyDescent="0.15">
      <c r="A11" s="148" t="s">
        <v>547</v>
      </c>
      <c r="B11" s="153"/>
      <c r="C11" s="154"/>
      <c r="D11" s="155">
        <v>47300</v>
      </c>
      <c r="E11" s="156"/>
      <c r="F11" s="157">
        <v>44475</v>
      </c>
      <c r="G11" s="158"/>
      <c r="H11" s="159"/>
    </row>
    <row r="12" spans="1:8" x14ac:dyDescent="0.15">
      <c r="A12" s="160"/>
      <c r="B12" s="161"/>
      <c r="C12" s="168"/>
      <c r="D12" s="163">
        <v>34155</v>
      </c>
      <c r="E12" s="164"/>
      <c r="F12" s="165">
        <v>24780</v>
      </c>
      <c r="G12" s="166"/>
      <c r="H12" s="167"/>
    </row>
    <row r="13" spans="1:8" x14ac:dyDescent="0.15">
      <c r="A13" s="148"/>
      <c r="B13" s="153"/>
      <c r="C13" s="169"/>
      <c r="D13" s="170">
        <v>36273</v>
      </c>
      <c r="E13" s="171"/>
      <c r="F13" s="172">
        <v>60020</v>
      </c>
      <c r="G13" s="173"/>
      <c r="H13" s="159"/>
    </row>
    <row r="14" spans="1:8" x14ac:dyDescent="0.15">
      <c r="A14" s="160"/>
      <c r="B14" s="161"/>
      <c r="C14" s="162"/>
      <c r="D14" s="163">
        <v>29009</v>
      </c>
      <c r="E14" s="164"/>
      <c r="F14" s="165">
        <v>32799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10.45</v>
      </c>
      <c r="C19" s="174">
        <f>ROUND(VALUE(SUBSTITUTE(実質収支比率等に係る経年分析!G$48,"▲","-")),2)</f>
        <v>10.74</v>
      </c>
      <c r="D19" s="174">
        <f>ROUND(VALUE(SUBSTITUTE(実質収支比率等に係る経年分析!H$48,"▲","-")),2)</f>
        <v>12.05</v>
      </c>
      <c r="E19" s="174">
        <f>ROUND(VALUE(SUBSTITUTE(実質収支比率等に係る経年分析!I$48,"▲","-")),2)</f>
        <v>16.66</v>
      </c>
      <c r="F19" s="174">
        <f>ROUND(VALUE(SUBSTITUTE(実質収支比率等に係る経年分析!J$48,"▲","-")),2)</f>
        <v>16.36</v>
      </c>
    </row>
    <row r="20" spans="1:11" x14ac:dyDescent="0.15">
      <c r="A20" s="174" t="s">
        <v>57</v>
      </c>
      <c r="B20" s="174">
        <f>ROUND(VALUE(SUBSTITUTE(実質収支比率等に係る経年分析!F$47,"▲","-")),2)</f>
        <v>17.25</v>
      </c>
      <c r="C20" s="174">
        <f>ROUND(VALUE(SUBSTITUTE(実質収支比率等に係る経年分析!G$47,"▲","-")),2)</f>
        <v>15.47</v>
      </c>
      <c r="D20" s="174">
        <f>ROUND(VALUE(SUBSTITUTE(実質収支比率等に係る経年分析!H$47,"▲","-")),2)</f>
        <v>16.53</v>
      </c>
      <c r="E20" s="174">
        <f>ROUND(VALUE(SUBSTITUTE(実質収支比率等に係る経年分析!I$47,"▲","-")),2)</f>
        <v>18.850000000000001</v>
      </c>
      <c r="F20" s="174">
        <f>ROUND(VALUE(SUBSTITUTE(実質収支比率等に係る経年分析!J$47,"▲","-")),2)</f>
        <v>22.69</v>
      </c>
    </row>
    <row r="21" spans="1:11" x14ac:dyDescent="0.15">
      <c r="A21" s="174" t="s">
        <v>58</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-1.53</v>
      </c>
      <c r="D21" s="174">
        <f>IF(ISNUMBER(VALUE(SUBSTITUTE(実質収支比率等に係る経年分析!H$49,"▲","-"))),ROUND(VALUE(SUBSTITUTE(実質収支比率等に係る経年分析!H$49,"▲","-")),2),NA())</f>
        <v>3.26</v>
      </c>
      <c r="E21" s="174">
        <f>IF(ISNUMBER(VALUE(SUBSTITUTE(実質収支比率等に係る経年分析!I$49,"▲","-"))),ROUND(VALUE(SUBSTITUTE(実質収支比率等に係る経年分析!I$49,"▲","-")),2),NA())</f>
        <v>8.51</v>
      </c>
      <c r="F21" s="174">
        <f>IF(ISNUMBER(VALUE(SUBSTITUTE(実質収支比率等に係る経年分析!J$49,"▲","-"))),ROUND(VALUE(SUBSTITUTE(実質収支比率等に係る経年分析!J$49,"▲","-")),2),NA())</f>
        <v>2.95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0.55000000000000004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蕨市後期高齢者医療特別会計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蕨都市計画事業錦町土地区画整理事業特別会計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x14ac:dyDescent="0.15">
      <c r="A31" s="175" t="str">
        <f>IF(連結実質赤字比率に係る赤字・黒字の構成分析!C$39="",NA(),連結実質赤字比率に係る赤字・黒字の構成分析!C$39)</f>
        <v>蕨市国民健康保険特別会計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15">
      <c r="A32" s="175" t="str">
        <f>IF(連結実質赤字比率に係る赤字・黒字の構成分析!C$38="",NA(),連結実質赤字比率に係る赤字・黒字の構成分析!C$38)</f>
        <v>蕨市公共下水道事業会計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1.1599999999999999</v>
      </c>
    </row>
    <row r="33" spans="1:16" x14ac:dyDescent="0.15">
      <c r="A33" s="175" t="str">
        <f>IF(連結実質赤字比率に係る赤字・黒字の構成分析!C$37="",NA(),連結実質赤字比率に係る赤字・黒字の構成分析!C$37)</f>
        <v>蕨市介護保険特別会計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15">
      <c r="A34" s="175" t="str">
        <f>IF(連結実質赤字比率に係る赤字・黒字の構成分析!C$36="",NA(),連結実質赤字比率に係る赤字・黒字の構成分析!C$36)</f>
        <v>蕨市立病院事業会計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4.72</v>
      </c>
    </row>
    <row r="35" spans="1:16" x14ac:dyDescent="0.15">
      <c r="A35" s="175" t="str">
        <f>IF(連結実質赤字比率に係る赤字・黒字の構成分析!C$35="",NA(),連結実質赤字比率に係る赤字・黒字の構成分析!C$35)</f>
        <v>蕨市水道事業会計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10.76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9.9600000000000009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8.6999999999999993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11.69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16.420000000000002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1971</v>
      </c>
      <c r="E42" s="176"/>
      <c r="F42" s="176"/>
      <c r="G42" s="176">
        <f>'実質公債費比率（分子）の構造'!L$52</f>
        <v>1869</v>
      </c>
      <c r="H42" s="176"/>
      <c r="I42" s="176"/>
      <c r="J42" s="176">
        <f>'実質公債費比率（分子）の構造'!M$52</f>
        <v>1880</v>
      </c>
      <c r="K42" s="176"/>
      <c r="L42" s="176"/>
      <c r="M42" s="176">
        <f>'実質公債費比率（分子）の構造'!N$52</f>
        <v>1926</v>
      </c>
      <c r="N42" s="176"/>
      <c r="O42" s="176"/>
      <c r="P42" s="176">
        <f>'実質公債費比率（分子）の構造'!O$52</f>
        <v>1928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277</v>
      </c>
      <c r="C44" s="176"/>
      <c r="D44" s="176"/>
      <c r="E44" s="176">
        <f>'実質公債費比率（分子）の構造'!L$50</f>
        <v>274</v>
      </c>
      <c r="F44" s="176"/>
      <c r="G44" s="176"/>
      <c r="H44" s="176">
        <f>'実質公債費比率（分子）の構造'!M$50</f>
        <v>261</v>
      </c>
      <c r="I44" s="176"/>
      <c r="J44" s="176"/>
      <c r="K44" s="176">
        <f>'実質公債費比率（分子）の構造'!N$50</f>
        <v>1259</v>
      </c>
      <c r="L44" s="176"/>
      <c r="M44" s="176"/>
      <c r="N44" s="176">
        <f>'実質公債費比率（分子）の構造'!O$50</f>
        <v>91</v>
      </c>
      <c r="O44" s="176"/>
      <c r="P44" s="176"/>
    </row>
    <row r="45" spans="1:16" x14ac:dyDescent="0.15">
      <c r="A45" s="176" t="s">
        <v>68</v>
      </c>
      <c r="B45" s="176">
        <f>'実質公債費比率（分子）の構造'!K$49</f>
        <v>40</v>
      </c>
      <c r="C45" s="176"/>
      <c r="D45" s="176"/>
      <c r="E45" s="176">
        <f>'実質公債費比率（分子）の構造'!L$49</f>
        <v>26</v>
      </c>
      <c r="F45" s="176"/>
      <c r="G45" s="176"/>
      <c r="H45" s="176">
        <f>'実質公債費比率（分子）の構造'!M$49</f>
        <v>18</v>
      </c>
      <c r="I45" s="176"/>
      <c r="J45" s="176"/>
      <c r="K45" s="176">
        <f>'実質公債費比率（分子）の構造'!N$49</f>
        <v>17</v>
      </c>
      <c r="L45" s="176"/>
      <c r="M45" s="176"/>
      <c r="N45" s="176">
        <f>'実質公債費比率（分子）の構造'!O$49</f>
        <v>47</v>
      </c>
      <c r="O45" s="176"/>
      <c r="P45" s="176"/>
    </row>
    <row r="46" spans="1:16" x14ac:dyDescent="0.15">
      <c r="A46" s="176" t="s">
        <v>69</v>
      </c>
      <c r="B46" s="176">
        <f>'実質公債費比率（分子）の構造'!K$48</f>
        <v>329</v>
      </c>
      <c r="C46" s="176"/>
      <c r="D46" s="176"/>
      <c r="E46" s="176">
        <f>'実質公債費比率（分子）の構造'!L$48</f>
        <v>320</v>
      </c>
      <c r="F46" s="176"/>
      <c r="G46" s="176"/>
      <c r="H46" s="176">
        <f>'実質公債費比率（分子）の構造'!M$48</f>
        <v>334</v>
      </c>
      <c r="I46" s="176"/>
      <c r="J46" s="176"/>
      <c r="K46" s="176">
        <f>'実質公債費比率（分子）の構造'!N$48</f>
        <v>323</v>
      </c>
      <c r="L46" s="176"/>
      <c r="M46" s="176"/>
      <c r="N46" s="176">
        <f>'実質公債費比率（分子）の構造'!O$48</f>
        <v>329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1527</v>
      </c>
      <c r="C49" s="176"/>
      <c r="D49" s="176"/>
      <c r="E49" s="176">
        <f>'実質公債費比率（分子）の構造'!L$45</f>
        <v>1581</v>
      </c>
      <c r="F49" s="176"/>
      <c r="G49" s="176"/>
      <c r="H49" s="176">
        <f>'実質公債費比率（分子）の構造'!M$45</f>
        <v>1643</v>
      </c>
      <c r="I49" s="176"/>
      <c r="J49" s="176"/>
      <c r="K49" s="176">
        <f>'実質公債費比率（分子）の構造'!N$45</f>
        <v>1724</v>
      </c>
      <c r="L49" s="176"/>
      <c r="M49" s="176"/>
      <c r="N49" s="176">
        <f>'実質公債費比率（分子）の構造'!O$45</f>
        <v>1760</v>
      </c>
      <c r="O49" s="176"/>
      <c r="P49" s="176"/>
    </row>
    <row r="50" spans="1:16" x14ac:dyDescent="0.15">
      <c r="A50" s="176" t="s">
        <v>73</v>
      </c>
      <c r="B50" s="176" t="e">
        <f>NA()</f>
        <v>#N/A</v>
      </c>
      <c r="C50" s="176">
        <f>IF(ISNUMBER('実質公債費比率（分子）の構造'!K$53),'実質公債費比率（分子）の構造'!K$53,NA())</f>
        <v>202</v>
      </c>
      <c r="D50" s="176" t="e">
        <f>NA()</f>
        <v>#N/A</v>
      </c>
      <c r="E50" s="176" t="e">
        <f>NA()</f>
        <v>#N/A</v>
      </c>
      <c r="F50" s="176">
        <f>IF(ISNUMBER('実質公債費比率（分子）の構造'!L$53),'実質公債費比率（分子）の構造'!L$53,NA())</f>
        <v>332</v>
      </c>
      <c r="G50" s="176" t="e">
        <f>NA()</f>
        <v>#N/A</v>
      </c>
      <c r="H50" s="176" t="e">
        <f>NA()</f>
        <v>#N/A</v>
      </c>
      <c r="I50" s="176">
        <f>IF(ISNUMBER('実質公債費比率（分子）の構造'!M$53),'実質公債費比率（分子）の構造'!M$53,NA())</f>
        <v>376</v>
      </c>
      <c r="J50" s="176" t="e">
        <f>NA()</f>
        <v>#N/A</v>
      </c>
      <c r="K50" s="176" t="e">
        <f>NA()</f>
        <v>#N/A</v>
      </c>
      <c r="L50" s="176">
        <f>IF(ISNUMBER('実質公債費比率（分子）の構造'!N$53),'実質公債費比率（分子）の構造'!N$53,NA())</f>
        <v>1397</v>
      </c>
      <c r="M50" s="176" t="e">
        <f>NA()</f>
        <v>#N/A</v>
      </c>
      <c r="N50" s="176" t="e">
        <f>NA()</f>
        <v>#N/A</v>
      </c>
      <c r="O50" s="176">
        <f>IF(ISNUMBER('実質公債費比率（分子）の構造'!O$53),'実質公債費比率（分子）の構造'!O$53,NA())</f>
        <v>299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16252</v>
      </c>
      <c r="E56" s="175"/>
      <c r="F56" s="175"/>
      <c r="G56" s="175">
        <f>'将来負担比率（分子）の構造'!J$52</f>
        <v>16061</v>
      </c>
      <c r="H56" s="175"/>
      <c r="I56" s="175"/>
      <c r="J56" s="175">
        <f>'将来負担比率（分子）の構造'!K$52</f>
        <v>16615</v>
      </c>
      <c r="K56" s="175"/>
      <c r="L56" s="175"/>
      <c r="M56" s="175">
        <f>'将来負担比率（分子）の構造'!L$52</f>
        <v>16841</v>
      </c>
      <c r="N56" s="175"/>
      <c r="O56" s="175"/>
      <c r="P56" s="175">
        <f>'将来負担比率（分子）の構造'!M$52</f>
        <v>16574</v>
      </c>
    </row>
    <row r="57" spans="1:16" x14ac:dyDescent="0.15">
      <c r="A57" s="175" t="s">
        <v>44</v>
      </c>
      <c r="B57" s="175"/>
      <c r="C57" s="175"/>
      <c r="D57" s="175">
        <f>'将来負担比率（分子）の構造'!I$51</f>
        <v>6160</v>
      </c>
      <c r="E57" s="175"/>
      <c r="F57" s="175"/>
      <c r="G57" s="175">
        <f>'将来負担比率（分子）の構造'!J$51</f>
        <v>6143</v>
      </c>
      <c r="H57" s="175"/>
      <c r="I57" s="175"/>
      <c r="J57" s="175">
        <f>'将来負担比率（分子）の構造'!K$51</f>
        <v>6086</v>
      </c>
      <c r="K57" s="175"/>
      <c r="L57" s="175"/>
      <c r="M57" s="175">
        <f>'将来負担比率（分子）の構造'!L$51</f>
        <v>5263</v>
      </c>
      <c r="N57" s="175"/>
      <c r="O57" s="175"/>
      <c r="P57" s="175">
        <f>'将来負担比率（分子）の構造'!M$51</f>
        <v>5639</v>
      </c>
    </row>
    <row r="58" spans="1:16" x14ac:dyDescent="0.15">
      <c r="A58" s="175" t="s">
        <v>43</v>
      </c>
      <c r="B58" s="175"/>
      <c r="C58" s="175"/>
      <c r="D58" s="175">
        <f>'将来負担比率（分子）の構造'!I$50</f>
        <v>6270</v>
      </c>
      <c r="E58" s="175"/>
      <c r="F58" s="175"/>
      <c r="G58" s="175">
        <f>'将来負担比率（分子）の構造'!J$50</f>
        <v>6102</v>
      </c>
      <c r="H58" s="175"/>
      <c r="I58" s="175"/>
      <c r="J58" s="175">
        <f>'将来負担比率（分子）の構造'!K$50</f>
        <v>6948</v>
      </c>
      <c r="K58" s="175"/>
      <c r="L58" s="175"/>
      <c r="M58" s="175">
        <f>'将来負担比率（分子）の構造'!L$50</f>
        <v>8438</v>
      </c>
      <c r="N58" s="175"/>
      <c r="O58" s="175"/>
      <c r="P58" s="175">
        <f>'将来負担比率（分子）の構造'!M$50</f>
        <v>10435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2626</v>
      </c>
      <c r="C62" s="175"/>
      <c r="D62" s="175"/>
      <c r="E62" s="175">
        <f>'将来負担比率（分子）の構造'!J$45</f>
        <v>2500</v>
      </c>
      <c r="F62" s="175"/>
      <c r="G62" s="175"/>
      <c r="H62" s="175">
        <f>'将来負担比率（分子）の構造'!K$45</f>
        <v>2726</v>
      </c>
      <c r="I62" s="175"/>
      <c r="J62" s="175"/>
      <c r="K62" s="175">
        <f>'将来負担比率（分子）の構造'!L$45</f>
        <v>2848</v>
      </c>
      <c r="L62" s="175"/>
      <c r="M62" s="175"/>
      <c r="N62" s="175">
        <f>'将来負担比率（分子）の構造'!M$45</f>
        <v>3089</v>
      </c>
      <c r="O62" s="175"/>
      <c r="P62" s="175"/>
    </row>
    <row r="63" spans="1:16" x14ac:dyDescent="0.15">
      <c r="A63" s="175" t="s">
        <v>36</v>
      </c>
      <c r="B63" s="175">
        <f>'将来負担比率（分子）の構造'!I$44</f>
        <v>62</v>
      </c>
      <c r="C63" s="175"/>
      <c r="D63" s="175"/>
      <c r="E63" s="175">
        <f>'将来負担比率（分子）の構造'!J$44</f>
        <v>254</v>
      </c>
      <c r="F63" s="175"/>
      <c r="G63" s="175"/>
      <c r="H63" s="175">
        <f>'将来負担比率（分子）の構造'!K$44</f>
        <v>647</v>
      </c>
      <c r="I63" s="175"/>
      <c r="J63" s="175"/>
      <c r="K63" s="175">
        <f>'将来負担比率（分子）の構造'!L$44</f>
        <v>860</v>
      </c>
      <c r="L63" s="175"/>
      <c r="M63" s="175"/>
      <c r="N63" s="175">
        <f>'将来負担比率（分子）の構造'!M$44</f>
        <v>818</v>
      </c>
      <c r="O63" s="175"/>
      <c r="P63" s="175"/>
    </row>
    <row r="64" spans="1:16" x14ac:dyDescent="0.15">
      <c r="A64" s="175" t="s">
        <v>35</v>
      </c>
      <c r="B64" s="175">
        <f>'将来負担比率（分子）の構造'!I$43</f>
        <v>3533</v>
      </c>
      <c r="C64" s="175"/>
      <c r="D64" s="175"/>
      <c r="E64" s="175">
        <f>'将来負担比率（分子）の構造'!J$43</f>
        <v>3437</v>
      </c>
      <c r="F64" s="175"/>
      <c r="G64" s="175"/>
      <c r="H64" s="175">
        <f>'将来負担比率（分子）の構造'!K$43</f>
        <v>3655</v>
      </c>
      <c r="I64" s="175"/>
      <c r="J64" s="175"/>
      <c r="K64" s="175">
        <f>'将来負担比率（分子）の構造'!L$43</f>
        <v>3718</v>
      </c>
      <c r="L64" s="175"/>
      <c r="M64" s="175"/>
      <c r="N64" s="175">
        <f>'将来負担比率（分子）の構造'!M$43</f>
        <v>3637</v>
      </c>
      <c r="O64" s="175"/>
      <c r="P64" s="175"/>
    </row>
    <row r="65" spans="1:16" x14ac:dyDescent="0.15">
      <c r="A65" s="175" t="s">
        <v>34</v>
      </c>
      <c r="B65" s="175">
        <f>'将来負担比率（分子）の構造'!I$42</f>
        <v>3123</v>
      </c>
      <c r="C65" s="175"/>
      <c r="D65" s="175"/>
      <c r="E65" s="175">
        <f>'将来負担比率（分子）の構造'!J$42</f>
        <v>2856</v>
      </c>
      <c r="F65" s="175"/>
      <c r="G65" s="175"/>
      <c r="H65" s="175">
        <f>'将来負担比率（分子）の構造'!K$42</f>
        <v>2598</v>
      </c>
      <c r="I65" s="175"/>
      <c r="J65" s="175"/>
      <c r="K65" s="175">
        <f>'将来負担比率（分子）の構造'!L$42</f>
        <v>1341</v>
      </c>
      <c r="L65" s="175"/>
      <c r="M65" s="175"/>
      <c r="N65" s="175">
        <f>'将来負担比率（分子）の構造'!M$42</f>
        <v>1250</v>
      </c>
      <c r="O65" s="175"/>
      <c r="P65" s="175"/>
    </row>
    <row r="66" spans="1:16" x14ac:dyDescent="0.15">
      <c r="A66" s="175" t="s">
        <v>33</v>
      </c>
      <c r="B66" s="175">
        <f>'将来負担比率（分子）の構造'!I$41</f>
        <v>17593</v>
      </c>
      <c r="C66" s="175"/>
      <c r="D66" s="175"/>
      <c r="E66" s="175">
        <f>'将来負担比率（分子）の構造'!J$41</f>
        <v>17301</v>
      </c>
      <c r="F66" s="175"/>
      <c r="G66" s="175"/>
      <c r="H66" s="175">
        <f>'将来負担比率（分子）の構造'!K$41</f>
        <v>17845</v>
      </c>
      <c r="I66" s="175"/>
      <c r="J66" s="175"/>
      <c r="K66" s="175">
        <f>'将来負担比率（分子）の構造'!L$41</f>
        <v>19376</v>
      </c>
      <c r="L66" s="175"/>
      <c r="M66" s="175"/>
      <c r="N66" s="175">
        <f>'将来負担比率（分子）の構造'!M$41</f>
        <v>19924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2458</v>
      </c>
      <c r="C72" s="179">
        <f>基金残高に係る経年分析!G55</f>
        <v>2967</v>
      </c>
      <c r="D72" s="179">
        <f>基金残高に係る経年分析!H55</f>
        <v>3512</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3887</v>
      </c>
      <c r="C74" s="179">
        <f>基金残高に係る経年分析!G57</f>
        <v>4774</v>
      </c>
      <c r="D74" s="179">
        <f>基金残高に係る経年分析!H57</f>
        <v>6148</v>
      </c>
    </row>
  </sheetData>
  <sheetProtection algorithmName="SHA-512" hashValue="udBSp+10zjhqykGysNdBMlqxr9l5zchKb/sGcyW4KVL6SWlzz6nZK2pYzlxvaOCr/p2Mpyl6QiMWwiQinx0A/w==" saltValue="M/UwjePuaaAiJR14ILTF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12231585</v>
      </c>
      <c r="S5" s="677"/>
      <c r="T5" s="677"/>
      <c r="U5" s="677"/>
      <c r="V5" s="677"/>
      <c r="W5" s="677"/>
      <c r="X5" s="677"/>
      <c r="Y5" s="702"/>
      <c r="Z5" s="715">
        <v>36.4</v>
      </c>
      <c r="AA5" s="715"/>
      <c r="AB5" s="715"/>
      <c r="AC5" s="715"/>
      <c r="AD5" s="716">
        <v>11134186</v>
      </c>
      <c r="AE5" s="716"/>
      <c r="AF5" s="716"/>
      <c r="AG5" s="716"/>
      <c r="AH5" s="716"/>
      <c r="AI5" s="716"/>
      <c r="AJ5" s="716"/>
      <c r="AK5" s="716"/>
      <c r="AL5" s="703">
        <v>71.599999999999994</v>
      </c>
      <c r="AM5" s="685"/>
      <c r="AN5" s="685"/>
      <c r="AO5" s="704"/>
      <c r="AP5" s="679" t="s">
        <v>231</v>
      </c>
      <c r="AQ5" s="680"/>
      <c r="AR5" s="680"/>
      <c r="AS5" s="680"/>
      <c r="AT5" s="680"/>
      <c r="AU5" s="680"/>
      <c r="AV5" s="680"/>
      <c r="AW5" s="680"/>
      <c r="AX5" s="680"/>
      <c r="AY5" s="680"/>
      <c r="AZ5" s="680"/>
      <c r="BA5" s="680"/>
      <c r="BB5" s="680"/>
      <c r="BC5" s="680"/>
      <c r="BD5" s="680"/>
      <c r="BE5" s="680"/>
      <c r="BF5" s="681"/>
      <c r="BG5" s="621">
        <v>11134186</v>
      </c>
      <c r="BH5" s="622"/>
      <c r="BI5" s="622"/>
      <c r="BJ5" s="622"/>
      <c r="BK5" s="622"/>
      <c r="BL5" s="622"/>
      <c r="BM5" s="622"/>
      <c r="BN5" s="623"/>
      <c r="BO5" s="659">
        <v>91</v>
      </c>
      <c r="BP5" s="659"/>
      <c r="BQ5" s="659"/>
      <c r="BR5" s="659"/>
      <c r="BS5" s="660">
        <v>83425</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121225</v>
      </c>
      <c r="S6" s="622"/>
      <c r="T6" s="622"/>
      <c r="U6" s="622"/>
      <c r="V6" s="622"/>
      <c r="W6" s="622"/>
      <c r="X6" s="622"/>
      <c r="Y6" s="623"/>
      <c r="Z6" s="659">
        <v>0.4</v>
      </c>
      <c r="AA6" s="659"/>
      <c r="AB6" s="659"/>
      <c r="AC6" s="659"/>
      <c r="AD6" s="660">
        <v>121225</v>
      </c>
      <c r="AE6" s="660"/>
      <c r="AF6" s="660"/>
      <c r="AG6" s="660"/>
      <c r="AH6" s="660"/>
      <c r="AI6" s="660"/>
      <c r="AJ6" s="660"/>
      <c r="AK6" s="660"/>
      <c r="AL6" s="624">
        <v>0.8</v>
      </c>
      <c r="AM6" s="625"/>
      <c r="AN6" s="625"/>
      <c r="AO6" s="661"/>
      <c r="AP6" s="618" t="s">
        <v>236</v>
      </c>
      <c r="AQ6" s="619"/>
      <c r="AR6" s="619"/>
      <c r="AS6" s="619"/>
      <c r="AT6" s="619"/>
      <c r="AU6" s="619"/>
      <c r="AV6" s="619"/>
      <c r="AW6" s="619"/>
      <c r="AX6" s="619"/>
      <c r="AY6" s="619"/>
      <c r="AZ6" s="619"/>
      <c r="BA6" s="619"/>
      <c r="BB6" s="619"/>
      <c r="BC6" s="619"/>
      <c r="BD6" s="619"/>
      <c r="BE6" s="619"/>
      <c r="BF6" s="620"/>
      <c r="BG6" s="621">
        <v>11134186</v>
      </c>
      <c r="BH6" s="622"/>
      <c r="BI6" s="622"/>
      <c r="BJ6" s="622"/>
      <c r="BK6" s="622"/>
      <c r="BL6" s="622"/>
      <c r="BM6" s="622"/>
      <c r="BN6" s="623"/>
      <c r="BO6" s="659">
        <v>91</v>
      </c>
      <c r="BP6" s="659"/>
      <c r="BQ6" s="659"/>
      <c r="BR6" s="659"/>
      <c r="BS6" s="660">
        <v>83425</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225591</v>
      </c>
      <c r="CS6" s="622"/>
      <c r="CT6" s="622"/>
      <c r="CU6" s="622"/>
      <c r="CV6" s="622"/>
      <c r="CW6" s="622"/>
      <c r="CX6" s="622"/>
      <c r="CY6" s="623"/>
      <c r="CZ6" s="703">
        <v>0.7</v>
      </c>
      <c r="DA6" s="685"/>
      <c r="DB6" s="685"/>
      <c r="DC6" s="705"/>
      <c r="DD6" s="627" t="s">
        <v>131</v>
      </c>
      <c r="DE6" s="622"/>
      <c r="DF6" s="622"/>
      <c r="DG6" s="622"/>
      <c r="DH6" s="622"/>
      <c r="DI6" s="622"/>
      <c r="DJ6" s="622"/>
      <c r="DK6" s="622"/>
      <c r="DL6" s="622"/>
      <c r="DM6" s="622"/>
      <c r="DN6" s="622"/>
      <c r="DO6" s="622"/>
      <c r="DP6" s="623"/>
      <c r="DQ6" s="627">
        <v>225591</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4898</v>
      </c>
      <c r="S7" s="622"/>
      <c r="T7" s="622"/>
      <c r="U7" s="622"/>
      <c r="V7" s="622"/>
      <c r="W7" s="622"/>
      <c r="X7" s="622"/>
      <c r="Y7" s="623"/>
      <c r="Z7" s="659">
        <v>0</v>
      </c>
      <c r="AA7" s="659"/>
      <c r="AB7" s="659"/>
      <c r="AC7" s="659"/>
      <c r="AD7" s="660">
        <v>4898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5910700</v>
      </c>
      <c r="BH7" s="622"/>
      <c r="BI7" s="622"/>
      <c r="BJ7" s="622"/>
      <c r="BK7" s="622"/>
      <c r="BL7" s="622"/>
      <c r="BM7" s="622"/>
      <c r="BN7" s="623"/>
      <c r="BO7" s="659">
        <v>48.3</v>
      </c>
      <c r="BP7" s="659"/>
      <c r="BQ7" s="659"/>
      <c r="BR7" s="659"/>
      <c r="BS7" s="660">
        <v>83425</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4671792</v>
      </c>
      <c r="CS7" s="622"/>
      <c r="CT7" s="622"/>
      <c r="CU7" s="622"/>
      <c r="CV7" s="622"/>
      <c r="CW7" s="622"/>
      <c r="CX7" s="622"/>
      <c r="CY7" s="623"/>
      <c r="CZ7" s="659">
        <v>15.1</v>
      </c>
      <c r="DA7" s="659"/>
      <c r="DB7" s="659"/>
      <c r="DC7" s="659"/>
      <c r="DD7" s="627">
        <v>1790187</v>
      </c>
      <c r="DE7" s="622"/>
      <c r="DF7" s="622"/>
      <c r="DG7" s="622"/>
      <c r="DH7" s="622"/>
      <c r="DI7" s="622"/>
      <c r="DJ7" s="622"/>
      <c r="DK7" s="622"/>
      <c r="DL7" s="622"/>
      <c r="DM7" s="622"/>
      <c r="DN7" s="622"/>
      <c r="DO7" s="622"/>
      <c r="DP7" s="623"/>
      <c r="DQ7" s="627">
        <v>2608764</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71048</v>
      </c>
      <c r="S8" s="622"/>
      <c r="T8" s="622"/>
      <c r="U8" s="622"/>
      <c r="V8" s="622"/>
      <c r="W8" s="622"/>
      <c r="X8" s="622"/>
      <c r="Y8" s="623"/>
      <c r="Z8" s="659">
        <v>0.2</v>
      </c>
      <c r="AA8" s="659"/>
      <c r="AB8" s="659"/>
      <c r="AC8" s="659"/>
      <c r="AD8" s="660">
        <v>71048</v>
      </c>
      <c r="AE8" s="660"/>
      <c r="AF8" s="660"/>
      <c r="AG8" s="660"/>
      <c r="AH8" s="660"/>
      <c r="AI8" s="660"/>
      <c r="AJ8" s="660"/>
      <c r="AK8" s="660"/>
      <c r="AL8" s="624">
        <v>0.5</v>
      </c>
      <c r="AM8" s="625"/>
      <c r="AN8" s="625"/>
      <c r="AO8" s="661"/>
      <c r="AP8" s="618" t="s">
        <v>242</v>
      </c>
      <c r="AQ8" s="619"/>
      <c r="AR8" s="619"/>
      <c r="AS8" s="619"/>
      <c r="AT8" s="619"/>
      <c r="AU8" s="619"/>
      <c r="AV8" s="619"/>
      <c r="AW8" s="619"/>
      <c r="AX8" s="619"/>
      <c r="AY8" s="619"/>
      <c r="AZ8" s="619"/>
      <c r="BA8" s="619"/>
      <c r="BB8" s="619"/>
      <c r="BC8" s="619"/>
      <c r="BD8" s="619"/>
      <c r="BE8" s="619"/>
      <c r="BF8" s="620"/>
      <c r="BG8" s="621">
        <v>147400</v>
      </c>
      <c r="BH8" s="622"/>
      <c r="BI8" s="622"/>
      <c r="BJ8" s="622"/>
      <c r="BK8" s="622"/>
      <c r="BL8" s="622"/>
      <c r="BM8" s="622"/>
      <c r="BN8" s="623"/>
      <c r="BO8" s="659">
        <v>1.2</v>
      </c>
      <c r="BP8" s="659"/>
      <c r="BQ8" s="659"/>
      <c r="BR8" s="659"/>
      <c r="BS8" s="660" t="s">
        <v>243</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13360880</v>
      </c>
      <c r="CS8" s="622"/>
      <c r="CT8" s="622"/>
      <c r="CU8" s="622"/>
      <c r="CV8" s="622"/>
      <c r="CW8" s="622"/>
      <c r="CX8" s="622"/>
      <c r="CY8" s="623"/>
      <c r="CZ8" s="659">
        <v>43.3</v>
      </c>
      <c r="DA8" s="659"/>
      <c r="DB8" s="659"/>
      <c r="DC8" s="659"/>
      <c r="DD8" s="627">
        <v>21508</v>
      </c>
      <c r="DE8" s="622"/>
      <c r="DF8" s="622"/>
      <c r="DG8" s="622"/>
      <c r="DH8" s="622"/>
      <c r="DI8" s="622"/>
      <c r="DJ8" s="622"/>
      <c r="DK8" s="622"/>
      <c r="DL8" s="622"/>
      <c r="DM8" s="622"/>
      <c r="DN8" s="622"/>
      <c r="DO8" s="622"/>
      <c r="DP8" s="623"/>
      <c r="DQ8" s="627">
        <v>6054588</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55497</v>
      </c>
      <c r="S9" s="622"/>
      <c r="T9" s="622"/>
      <c r="U9" s="622"/>
      <c r="V9" s="622"/>
      <c r="W9" s="622"/>
      <c r="X9" s="622"/>
      <c r="Y9" s="623"/>
      <c r="Z9" s="659">
        <v>0.2</v>
      </c>
      <c r="AA9" s="659"/>
      <c r="AB9" s="659"/>
      <c r="AC9" s="659"/>
      <c r="AD9" s="660">
        <v>55497</v>
      </c>
      <c r="AE9" s="660"/>
      <c r="AF9" s="660"/>
      <c r="AG9" s="660"/>
      <c r="AH9" s="660"/>
      <c r="AI9" s="660"/>
      <c r="AJ9" s="660"/>
      <c r="AK9" s="660"/>
      <c r="AL9" s="624">
        <v>0.4</v>
      </c>
      <c r="AM9" s="625"/>
      <c r="AN9" s="625"/>
      <c r="AO9" s="661"/>
      <c r="AP9" s="618" t="s">
        <v>246</v>
      </c>
      <c r="AQ9" s="619"/>
      <c r="AR9" s="619"/>
      <c r="AS9" s="619"/>
      <c r="AT9" s="619"/>
      <c r="AU9" s="619"/>
      <c r="AV9" s="619"/>
      <c r="AW9" s="619"/>
      <c r="AX9" s="619"/>
      <c r="AY9" s="619"/>
      <c r="AZ9" s="619"/>
      <c r="BA9" s="619"/>
      <c r="BB9" s="619"/>
      <c r="BC9" s="619"/>
      <c r="BD9" s="619"/>
      <c r="BE9" s="619"/>
      <c r="BF9" s="620"/>
      <c r="BG9" s="621">
        <v>5212600</v>
      </c>
      <c r="BH9" s="622"/>
      <c r="BI9" s="622"/>
      <c r="BJ9" s="622"/>
      <c r="BK9" s="622"/>
      <c r="BL9" s="622"/>
      <c r="BM9" s="622"/>
      <c r="BN9" s="623"/>
      <c r="BO9" s="659">
        <v>42.6</v>
      </c>
      <c r="BP9" s="659"/>
      <c r="BQ9" s="659"/>
      <c r="BR9" s="659"/>
      <c r="BS9" s="660" t="s">
        <v>247</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3939808</v>
      </c>
      <c r="CS9" s="622"/>
      <c r="CT9" s="622"/>
      <c r="CU9" s="622"/>
      <c r="CV9" s="622"/>
      <c r="CW9" s="622"/>
      <c r="CX9" s="622"/>
      <c r="CY9" s="623"/>
      <c r="CZ9" s="659">
        <v>12.8</v>
      </c>
      <c r="DA9" s="659"/>
      <c r="DB9" s="659"/>
      <c r="DC9" s="659"/>
      <c r="DD9" s="627">
        <v>18920</v>
      </c>
      <c r="DE9" s="622"/>
      <c r="DF9" s="622"/>
      <c r="DG9" s="622"/>
      <c r="DH9" s="622"/>
      <c r="DI9" s="622"/>
      <c r="DJ9" s="622"/>
      <c r="DK9" s="622"/>
      <c r="DL9" s="622"/>
      <c r="DM9" s="622"/>
      <c r="DN9" s="622"/>
      <c r="DO9" s="622"/>
      <c r="DP9" s="623"/>
      <c r="DQ9" s="627">
        <v>3133269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243</v>
      </c>
      <c r="AA10" s="659"/>
      <c r="AB10" s="659"/>
      <c r="AC10" s="659"/>
      <c r="AD10" s="660" t="s">
        <v>243</v>
      </c>
      <c r="AE10" s="660"/>
      <c r="AF10" s="660"/>
      <c r="AG10" s="660"/>
      <c r="AH10" s="660"/>
      <c r="AI10" s="660"/>
      <c r="AJ10" s="660"/>
      <c r="AK10" s="660"/>
      <c r="AL10" s="624" t="s">
        <v>131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222979</v>
      </c>
      <c r="BH10" s="622"/>
      <c r="BI10" s="622"/>
      <c r="BJ10" s="622"/>
      <c r="BK10" s="622"/>
      <c r="BL10" s="622"/>
      <c r="BM10" s="622"/>
      <c r="BN10" s="623"/>
      <c r="BO10" s="659">
        <v>1.8</v>
      </c>
      <c r="BP10" s="659"/>
      <c r="BQ10" s="659"/>
      <c r="BR10" s="659"/>
      <c r="BS10" s="660" t="s">
        <v>139</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15591</v>
      </c>
      <c r="CS10" s="622"/>
      <c r="CT10" s="622"/>
      <c r="CU10" s="622"/>
      <c r="CV10" s="622"/>
      <c r="CW10" s="622"/>
      <c r="CX10" s="622"/>
      <c r="CY10" s="623"/>
      <c r="CZ10" s="659">
        <v>0.1</v>
      </c>
      <c r="DA10" s="659"/>
      <c r="DB10" s="659"/>
      <c r="DC10" s="659"/>
      <c r="DD10" s="627">
        <v>765</v>
      </c>
      <c r="DE10" s="622"/>
      <c r="DF10" s="622"/>
      <c r="DG10" s="622"/>
      <c r="DH10" s="622"/>
      <c r="DI10" s="622"/>
      <c r="DJ10" s="622"/>
      <c r="DK10" s="622"/>
      <c r="DL10" s="622"/>
      <c r="DM10" s="622"/>
      <c r="DN10" s="622"/>
      <c r="DO10" s="622"/>
      <c r="DP10" s="623"/>
      <c r="DQ10" s="627">
        <v>13531</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1662262</v>
      </c>
      <c r="S11" s="622"/>
      <c r="T11" s="622"/>
      <c r="U11" s="622"/>
      <c r="V11" s="622"/>
      <c r="W11" s="622"/>
      <c r="X11" s="622"/>
      <c r="Y11" s="623"/>
      <c r="Z11" s="624">
        <v>4.9000000000000004</v>
      </c>
      <c r="AA11" s="625"/>
      <c r="AB11" s="625"/>
      <c r="AC11" s="626"/>
      <c r="AD11" s="627">
        <v>1662262</v>
      </c>
      <c r="AE11" s="622"/>
      <c r="AF11" s="622"/>
      <c r="AG11" s="622"/>
      <c r="AH11" s="622"/>
      <c r="AI11" s="622"/>
      <c r="AJ11" s="622"/>
      <c r="AK11" s="623"/>
      <c r="AL11" s="624">
        <v>10.7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327721</v>
      </c>
      <c r="BH11" s="622"/>
      <c r="BI11" s="622"/>
      <c r="BJ11" s="622"/>
      <c r="BK11" s="622"/>
      <c r="BL11" s="622"/>
      <c r="BM11" s="622"/>
      <c r="BN11" s="623"/>
      <c r="BO11" s="659">
        <v>2.7</v>
      </c>
      <c r="BP11" s="659"/>
      <c r="BQ11" s="659"/>
      <c r="BR11" s="659"/>
      <c r="BS11" s="660">
        <v>83425</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8866</v>
      </c>
      <c r="CS11" s="622"/>
      <c r="CT11" s="622"/>
      <c r="CU11" s="622"/>
      <c r="CV11" s="622"/>
      <c r="CW11" s="622"/>
      <c r="CX11" s="622"/>
      <c r="CY11" s="623"/>
      <c r="CZ11" s="659">
        <v>0</v>
      </c>
      <c r="DA11" s="659"/>
      <c r="DB11" s="659"/>
      <c r="DC11" s="659"/>
      <c r="DD11" s="627" t="s">
        <v>247</v>
      </c>
      <c r="DE11" s="622"/>
      <c r="DF11" s="622"/>
      <c r="DG11" s="622"/>
      <c r="DH11" s="622"/>
      <c r="DI11" s="622"/>
      <c r="DJ11" s="622"/>
      <c r="DK11" s="622"/>
      <c r="DL11" s="622"/>
      <c r="DM11" s="622"/>
      <c r="DN11" s="622"/>
      <c r="DO11" s="622"/>
      <c r="DP11" s="623"/>
      <c r="DQ11" s="627">
        <v>6852</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243</v>
      </c>
      <c r="AE12" s="660"/>
      <c r="AF12" s="660"/>
      <c r="AG12" s="660"/>
      <c r="AH12" s="660"/>
      <c r="AI12" s="660"/>
      <c r="AJ12" s="660"/>
      <c r="AK12" s="660"/>
      <c r="AL12" s="624" t="s">
        <v>131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4585823</v>
      </c>
      <c r="BH12" s="622"/>
      <c r="BI12" s="622"/>
      <c r="BJ12" s="622"/>
      <c r="BK12" s="622"/>
      <c r="BL12" s="622"/>
      <c r="BM12" s="622"/>
      <c r="BN12" s="623"/>
      <c r="BO12" s="659">
        <v>37.5</v>
      </c>
      <c r="BP12" s="659"/>
      <c r="BQ12" s="659"/>
      <c r="BR12" s="659"/>
      <c r="BS12" s="660" t="s">
        <v>131</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690679</v>
      </c>
      <c r="CS12" s="622"/>
      <c r="CT12" s="622"/>
      <c r="CU12" s="622"/>
      <c r="CV12" s="622"/>
      <c r="CW12" s="622"/>
      <c r="CX12" s="622"/>
      <c r="CY12" s="623"/>
      <c r="CZ12" s="659">
        <v>2.2000000000000002</v>
      </c>
      <c r="DA12" s="659"/>
      <c r="DB12" s="659"/>
      <c r="DC12" s="659"/>
      <c r="DD12" s="627">
        <v>2467</v>
      </c>
      <c r="DE12" s="622"/>
      <c r="DF12" s="622"/>
      <c r="DG12" s="622"/>
      <c r="DH12" s="622"/>
      <c r="DI12" s="622"/>
      <c r="DJ12" s="622"/>
      <c r="DK12" s="622"/>
      <c r="DL12" s="622"/>
      <c r="DM12" s="622"/>
      <c r="DN12" s="622"/>
      <c r="DO12" s="622"/>
      <c r="DP12" s="623"/>
      <c r="DQ12" s="627">
        <v>549172</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259</v>
      </c>
      <c r="AA13" s="659"/>
      <c r="AB13" s="659"/>
      <c r="AC13" s="659"/>
      <c r="AD13" s="660" t="s">
        <v>139</v>
      </c>
      <c r="AE13" s="660"/>
      <c r="AF13" s="660"/>
      <c r="AG13" s="660"/>
      <c r="AH13" s="660"/>
      <c r="AI13" s="660"/>
      <c r="AJ13" s="660"/>
      <c r="AK13" s="660"/>
      <c r="AL13" s="624" t="s">
        <v>243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4581145</v>
      </c>
      <c r="BH13" s="622"/>
      <c r="BI13" s="622"/>
      <c r="BJ13" s="622"/>
      <c r="BK13" s="622"/>
      <c r="BL13" s="622"/>
      <c r="BM13" s="622"/>
      <c r="BN13" s="623"/>
      <c r="BO13" s="659">
        <v>37.5</v>
      </c>
      <c r="BP13" s="659"/>
      <c r="BQ13" s="659"/>
      <c r="BR13" s="659"/>
      <c r="BS13" s="660" t="s">
        <v>243</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3013081</v>
      </c>
      <c r="CS13" s="622"/>
      <c r="CT13" s="622"/>
      <c r="CU13" s="622"/>
      <c r="CV13" s="622"/>
      <c r="CW13" s="622"/>
      <c r="CX13" s="622"/>
      <c r="CY13" s="623"/>
      <c r="CZ13" s="659">
        <v>9.8000000000000007</v>
      </c>
      <c r="DA13" s="659"/>
      <c r="DB13" s="659"/>
      <c r="DC13" s="659"/>
      <c r="DD13" s="627">
        <v>1450437</v>
      </c>
      <c r="DE13" s="622"/>
      <c r="DF13" s="622"/>
      <c r="DG13" s="622"/>
      <c r="DH13" s="622"/>
      <c r="DI13" s="622"/>
      <c r="DJ13" s="622"/>
      <c r="DK13" s="622"/>
      <c r="DL13" s="622"/>
      <c r="DM13" s="622"/>
      <c r="DN13" s="622"/>
      <c r="DO13" s="622"/>
      <c r="DP13" s="623"/>
      <c r="DQ13" s="627">
        <v>1506147</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304</v>
      </c>
      <c r="S14" s="622"/>
      <c r="T14" s="622"/>
      <c r="U14" s="622"/>
      <c r="V14" s="622"/>
      <c r="W14" s="622"/>
      <c r="X14" s="622"/>
      <c r="Y14" s="623"/>
      <c r="Z14" s="659">
        <v>0</v>
      </c>
      <c r="AA14" s="659"/>
      <c r="AB14" s="659"/>
      <c r="AC14" s="659"/>
      <c r="AD14" s="660">
        <v>304</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56464</v>
      </c>
      <c r="BH14" s="622"/>
      <c r="BI14" s="622"/>
      <c r="BJ14" s="622"/>
      <c r="BK14" s="622"/>
      <c r="BL14" s="622"/>
      <c r="BM14" s="622"/>
      <c r="BN14" s="623"/>
      <c r="BO14" s="659">
        <v>0.5</v>
      </c>
      <c r="BP14" s="659"/>
      <c r="BQ14" s="659"/>
      <c r="BR14" s="659"/>
      <c r="BS14" s="660" t="s">
        <v>243</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859592</v>
      </c>
      <c r="CS14" s="622"/>
      <c r="CT14" s="622"/>
      <c r="CU14" s="622"/>
      <c r="CV14" s="622"/>
      <c r="CW14" s="622"/>
      <c r="CX14" s="622"/>
      <c r="CY14" s="623"/>
      <c r="CZ14" s="659">
        <v>2.8</v>
      </c>
      <c r="DA14" s="659"/>
      <c r="DB14" s="659"/>
      <c r="DC14" s="659"/>
      <c r="DD14" s="627">
        <v>8874</v>
      </c>
      <c r="DE14" s="622"/>
      <c r="DF14" s="622"/>
      <c r="DG14" s="622"/>
      <c r="DH14" s="622"/>
      <c r="DI14" s="622"/>
      <c r="DJ14" s="622"/>
      <c r="DK14" s="622"/>
      <c r="DL14" s="622"/>
      <c r="DM14" s="622"/>
      <c r="DN14" s="622"/>
      <c r="DO14" s="622"/>
      <c r="DP14" s="623"/>
      <c r="DQ14" s="627">
        <v>852880</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139</v>
      </c>
      <c r="AA15" s="659"/>
      <c r="AB15" s="659"/>
      <c r="AC15" s="659"/>
      <c r="AD15" s="660" t="s">
        <v>243</v>
      </c>
      <c r="AE15" s="660"/>
      <c r="AF15" s="660"/>
      <c r="AG15" s="660"/>
      <c r="AH15" s="660"/>
      <c r="AI15" s="660"/>
      <c r="AJ15" s="660"/>
      <c r="AK15" s="660"/>
      <c r="AL15" s="624" t="s">
        <v>243</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581199</v>
      </c>
      <c r="BH15" s="622"/>
      <c r="BI15" s="622"/>
      <c r="BJ15" s="622"/>
      <c r="BK15" s="622"/>
      <c r="BL15" s="622"/>
      <c r="BM15" s="622"/>
      <c r="BN15" s="623"/>
      <c r="BO15" s="659">
        <v>4.8</v>
      </c>
      <c r="BP15" s="659"/>
      <c r="BQ15" s="659"/>
      <c r="BR15" s="659"/>
      <c r="BS15" s="660" t="s">
        <v>243</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2345831</v>
      </c>
      <c r="CS15" s="622"/>
      <c r="CT15" s="622"/>
      <c r="CU15" s="622"/>
      <c r="CV15" s="622"/>
      <c r="CW15" s="622"/>
      <c r="CX15" s="622"/>
      <c r="CY15" s="623"/>
      <c r="CZ15" s="659">
        <v>7.6</v>
      </c>
      <c r="DA15" s="659"/>
      <c r="DB15" s="659"/>
      <c r="DC15" s="659"/>
      <c r="DD15" s="627">
        <v>267714</v>
      </c>
      <c r="DE15" s="622"/>
      <c r="DF15" s="622"/>
      <c r="DG15" s="622"/>
      <c r="DH15" s="622"/>
      <c r="DI15" s="622"/>
      <c r="DJ15" s="622"/>
      <c r="DK15" s="622"/>
      <c r="DL15" s="622"/>
      <c r="DM15" s="622"/>
      <c r="DN15" s="622"/>
      <c r="DO15" s="622"/>
      <c r="DP15" s="623"/>
      <c r="DQ15" s="627">
        <v>1756966</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20083</v>
      </c>
      <c r="S16" s="622"/>
      <c r="T16" s="622"/>
      <c r="U16" s="622"/>
      <c r="V16" s="622"/>
      <c r="W16" s="622"/>
      <c r="X16" s="622"/>
      <c r="Y16" s="623"/>
      <c r="Z16" s="659">
        <v>0.1</v>
      </c>
      <c r="AA16" s="659"/>
      <c r="AB16" s="659"/>
      <c r="AC16" s="659"/>
      <c r="AD16" s="660">
        <v>20083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t="s">
        <v>243</v>
      </c>
      <c r="CS16" s="622"/>
      <c r="CT16" s="622"/>
      <c r="CU16" s="622"/>
      <c r="CV16" s="622"/>
      <c r="CW16" s="622"/>
      <c r="CX16" s="622"/>
      <c r="CY16" s="623"/>
      <c r="CZ16" s="659" t="s">
        <v>243</v>
      </c>
      <c r="DA16" s="659"/>
      <c r="DB16" s="659"/>
      <c r="DC16" s="659"/>
      <c r="DD16" s="627" t="s">
        <v>247</v>
      </c>
      <c r="DE16" s="622"/>
      <c r="DF16" s="622"/>
      <c r="DG16" s="622"/>
      <c r="DH16" s="622"/>
      <c r="DI16" s="622"/>
      <c r="DJ16" s="622"/>
      <c r="DK16" s="622"/>
      <c r="DL16" s="622"/>
      <c r="DM16" s="622"/>
      <c r="DN16" s="622"/>
      <c r="DO16" s="622"/>
      <c r="DP16" s="623"/>
      <c r="DQ16" s="627" t="s">
        <v>243</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101363</v>
      </c>
      <c r="S17" s="622"/>
      <c r="T17" s="622"/>
      <c r="U17" s="622"/>
      <c r="V17" s="622"/>
      <c r="W17" s="622"/>
      <c r="X17" s="622"/>
      <c r="Y17" s="623"/>
      <c r="Z17" s="659">
        <v>0.3</v>
      </c>
      <c r="AA17" s="659"/>
      <c r="AB17" s="659"/>
      <c r="AC17" s="659"/>
      <c r="AD17" s="660">
        <v>101363</v>
      </c>
      <c r="AE17" s="660"/>
      <c r="AF17" s="660"/>
      <c r="AG17" s="660"/>
      <c r="AH17" s="660"/>
      <c r="AI17" s="660"/>
      <c r="AJ17" s="660"/>
      <c r="AK17" s="660"/>
      <c r="AL17" s="624">
        <v>0.7</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139</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1760170</v>
      </c>
      <c r="CS17" s="622"/>
      <c r="CT17" s="622"/>
      <c r="CU17" s="622"/>
      <c r="CV17" s="622"/>
      <c r="CW17" s="622"/>
      <c r="CX17" s="622"/>
      <c r="CY17" s="623"/>
      <c r="CZ17" s="659">
        <v>5.7</v>
      </c>
      <c r="DA17" s="659"/>
      <c r="DB17" s="659"/>
      <c r="DC17" s="659"/>
      <c r="DD17" s="627" t="s">
        <v>259</v>
      </c>
      <c r="DE17" s="622"/>
      <c r="DF17" s="622"/>
      <c r="DG17" s="622"/>
      <c r="DH17" s="622"/>
      <c r="DI17" s="622"/>
      <c r="DJ17" s="622"/>
      <c r="DK17" s="622"/>
      <c r="DL17" s="622"/>
      <c r="DM17" s="622"/>
      <c r="DN17" s="622"/>
      <c r="DO17" s="622"/>
      <c r="DP17" s="623"/>
      <c r="DQ17" s="627">
        <v>1760170</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81649</v>
      </c>
      <c r="S18" s="622"/>
      <c r="T18" s="622"/>
      <c r="U18" s="622"/>
      <c r="V18" s="622"/>
      <c r="W18" s="622"/>
      <c r="X18" s="622"/>
      <c r="Y18" s="623"/>
      <c r="Z18" s="659">
        <v>0.2</v>
      </c>
      <c r="AA18" s="659"/>
      <c r="AB18" s="659"/>
      <c r="AC18" s="659"/>
      <c r="AD18" s="660">
        <v>81649</v>
      </c>
      <c r="AE18" s="660"/>
      <c r="AF18" s="660"/>
      <c r="AG18" s="660"/>
      <c r="AH18" s="660"/>
      <c r="AI18" s="660"/>
      <c r="AJ18" s="660"/>
      <c r="AK18" s="660"/>
      <c r="AL18" s="624">
        <v>0.5</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243</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243</v>
      </c>
      <c r="DA18" s="659"/>
      <c r="DB18" s="659"/>
      <c r="DC18" s="659"/>
      <c r="DD18" s="627" t="s">
        <v>243</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81496</v>
      </c>
      <c r="S19" s="622"/>
      <c r="T19" s="622"/>
      <c r="U19" s="622"/>
      <c r="V19" s="622"/>
      <c r="W19" s="622"/>
      <c r="X19" s="622"/>
      <c r="Y19" s="623"/>
      <c r="Z19" s="659">
        <v>0.2</v>
      </c>
      <c r="AA19" s="659"/>
      <c r="AB19" s="659"/>
      <c r="AC19" s="659"/>
      <c r="AD19" s="660">
        <v>81496</v>
      </c>
      <c r="AE19" s="660"/>
      <c r="AF19" s="660"/>
      <c r="AG19" s="660"/>
      <c r="AH19" s="660"/>
      <c r="AI19" s="660"/>
      <c r="AJ19" s="660"/>
      <c r="AK19" s="660"/>
      <c r="AL19" s="624">
        <v>0.5</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1097399</v>
      </c>
      <c r="BH19" s="622"/>
      <c r="BI19" s="622"/>
      <c r="BJ19" s="622"/>
      <c r="BK19" s="622"/>
      <c r="BL19" s="622"/>
      <c r="BM19" s="622"/>
      <c r="BN19" s="623"/>
      <c r="BO19" s="659">
        <v>9</v>
      </c>
      <c r="BP19" s="659"/>
      <c r="BQ19" s="659"/>
      <c r="BR19" s="659"/>
      <c r="BS19" s="660" t="s">
        <v>243</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247</v>
      </c>
      <c r="DA19" s="659"/>
      <c r="DB19" s="659"/>
      <c r="DC19" s="659"/>
      <c r="DD19" s="627" t="s">
        <v>243</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153</v>
      </c>
      <c r="S20" s="622"/>
      <c r="T20" s="622"/>
      <c r="U20" s="622"/>
      <c r="V20" s="622"/>
      <c r="W20" s="622"/>
      <c r="X20" s="622"/>
      <c r="Y20" s="623"/>
      <c r="Z20" s="659">
        <v>0</v>
      </c>
      <c r="AA20" s="659"/>
      <c r="AB20" s="659"/>
      <c r="AC20" s="659"/>
      <c r="AD20" s="660">
        <v>153</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1097399</v>
      </c>
      <c r="BH20" s="622"/>
      <c r="BI20" s="622"/>
      <c r="BJ20" s="622"/>
      <c r="BK20" s="622"/>
      <c r="BL20" s="622"/>
      <c r="BM20" s="622"/>
      <c r="BN20" s="623"/>
      <c r="BO20" s="659">
        <v>9</v>
      </c>
      <c r="BP20" s="659"/>
      <c r="BQ20" s="659"/>
      <c r="BR20" s="659"/>
      <c r="BS20" s="660" t="s">
        <v>131</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30891881</v>
      </c>
      <c r="CS20" s="622"/>
      <c r="CT20" s="622"/>
      <c r="CU20" s="622"/>
      <c r="CV20" s="622"/>
      <c r="CW20" s="622"/>
      <c r="CX20" s="622"/>
      <c r="CY20" s="623"/>
      <c r="CZ20" s="659">
        <v>100</v>
      </c>
      <c r="DA20" s="659"/>
      <c r="DB20" s="659"/>
      <c r="DC20" s="659"/>
      <c r="DD20" s="627">
        <v>3560872</v>
      </c>
      <c r="DE20" s="622"/>
      <c r="DF20" s="622"/>
      <c r="DG20" s="622"/>
      <c r="DH20" s="622"/>
      <c r="DI20" s="622"/>
      <c r="DJ20" s="622"/>
      <c r="DK20" s="622"/>
      <c r="DL20" s="622"/>
      <c r="DM20" s="622"/>
      <c r="DN20" s="622"/>
      <c r="DO20" s="622"/>
      <c r="DP20" s="623"/>
      <c r="DQ20" s="627">
        <v>18467930</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2237974</v>
      </c>
      <c r="S21" s="622"/>
      <c r="T21" s="622"/>
      <c r="U21" s="622"/>
      <c r="V21" s="622"/>
      <c r="W21" s="622"/>
      <c r="X21" s="622"/>
      <c r="Y21" s="623"/>
      <c r="Z21" s="659">
        <v>6.7</v>
      </c>
      <c r="AA21" s="659"/>
      <c r="AB21" s="659"/>
      <c r="AC21" s="659"/>
      <c r="AD21" s="660">
        <v>2110009</v>
      </c>
      <c r="AE21" s="660"/>
      <c r="AF21" s="660"/>
      <c r="AG21" s="660"/>
      <c r="AH21" s="660"/>
      <c r="AI21" s="660"/>
      <c r="AJ21" s="660"/>
      <c r="AK21" s="660"/>
      <c r="AL21" s="624">
        <v>13.6</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243</v>
      </c>
      <c r="BH21" s="622"/>
      <c r="BI21" s="622"/>
      <c r="BJ21" s="622"/>
      <c r="BK21" s="622"/>
      <c r="BL21" s="622"/>
      <c r="BM21" s="622"/>
      <c r="BN21" s="623"/>
      <c r="BO21" s="659" t="s">
        <v>243</v>
      </c>
      <c r="BP21" s="659"/>
      <c r="BQ21" s="659"/>
      <c r="BR21" s="659"/>
      <c r="BS21" s="660" t="s">
        <v>131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2110009</v>
      </c>
      <c r="S22" s="622"/>
      <c r="T22" s="622"/>
      <c r="U22" s="622"/>
      <c r="V22" s="622"/>
      <c r="W22" s="622"/>
      <c r="X22" s="622"/>
      <c r="Y22" s="623"/>
      <c r="Z22" s="659">
        <v>6.3</v>
      </c>
      <c r="AA22" s="659"/>
      <c r="AB22" s="659"/>
      <c r="AC22" s="659"/>
      <c r="AD22" s="660">
        <v>2110009</v>
      </c>
      <c r="AE22" s="660"/>
      <c r="AF22" s="660"/>
      <c r="AG22" s="660"/>
      <c r="AH22" s="660"/>
      <c r="AI22" s="660"/>
      <c r="AJ22" s="660"/>
      <c r="AK22" s="660"/>
      <c r="AL22" s="624">
        <v>13.6</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59" t="s">
        <v>243</v>
      </c>
      <c r="BP22" s="659"/>
      <c r="BQ22" s="659"/>
      <c r="BR22" s="659"/>
      <c r="BS22" s="660" t="s">
        <v>247</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127946</v>
      </c>
      <c r="S23" s="622"/>
      <c r="T23" s="622"/>
      <c r="U23" s="622"/>
      <c r="V23" s="622"/>
      <c r="W23" s="622"/>
      <c r="X23" s="622"/>
      <c r="Y23" s="623"/>
      <c r="Z23" s="659">
        <v>0.4</v>
      </c>
      <c r="AA23" s="659"/>
      <c r="AB23" s="659"/>
      <c r="AC23" s="659"/>
      <c r="AD23" s="660" t="s">
        <v>243</v>
      </c>
      <c r="AE23" s="660"/>
      <c r="AF23" s="660"/>
      <c r="AG23" s="660"/>
      <c r="AH23" s="660"/>
      <c r="AI23" s="660"/>
      <c r="AJ23" s="660"/>
      <c r="AK23" s="660"/>
      <c r="AL23" s="624" t="s">
        <v>247</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1097399</v>
      </c>
      <c r="BH23" s="622"/>
      <c r="BI23" s="622"/>
      <c r="BJ23" s="622"/>
      <c r="BK23" s="622"/>
      <c r="BL23" s="622"/>
      <c r="BM23" s="622"/>
      <c r="BN23" s="623"/>
      <c r="BO23" s="659">
        <v>9</v>
      </c>
      <c r="BP23" s="659"/>
      <c r="BQ23" s="659"/>
      <c r="BR23" s="659"/>
      <c r="BS23" s="660" t="s">
        <v>131</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19</v>
      </c>
      <c r="S24" s="622"/>
      <c r="T24" s="622"/>
      <c r="U24" s="622"/>
      <c r="V24" s="622"/>
      <c r="W24" s="622"/>
      <c r="X24" s="622"/>
      <c r="Y24" s="623"/>
      <c r="Z24" s="659">
        <v>0</v>
      </c>
      <c r="AA24" s="659"/>
      <c r="AB24" s="659"/>
      <c r="AC24" s="659"/>
      <c r="AD24" s="660" t="s">
        <v>243</v>
      </c>
      <c r="AE24" s="660"/>
      <c r="AF24" s="660"/>
      <c r="AG24" s="660"/>
      <c r="AH24" s="660"/>
      <c r="AI24" s="660"/>
      <c r="AJ24" s="660"/>
      <c r="AK24" s="660"/>
      <c r="AL24" s="624" t="s">
        <v>131</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59" t="s">
        <v>131</v>
      </c>
      <c r="BP24" s="659"/>
      <c r="BQ24" s="659"/>
      <c r="BR24" s="659"/>
      <c r="BS24" s="660" t="s">
        <v>247</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15330532</v>
      </c>
      <c r="CS24" s="677"/>
      <c r="CT24" s="677"/>
      <c r="CU24" s="677"/>
      <c r="CV24" s="677"/>
      <c r="CW24" s="677"/>
      <c r="CX24" s="677"/>
      <c r="CY24" s="702"/>
      <c r="CZ24" s="703">
        <v>49.6</v>
      </c>
      <c r="DA24" s="685"/>
      <c r="DB24" s="685"/>
      <c r="DC24" s="705"/>
      <c r="DD24" s="701">
        <v>8189406</v>
      </c>
      <c r="DE24" s="677"/>
      <c r="DF24" s="677"/>
      <c r="DG24" s="677"/>
      <c r="DH24" s="677"/>
      <c r="DI24" s="677"/>
      <c r="DJ24" s="677"/>
      <c r="DK24" s="702"/>
      <c r="DL24" s="701">
        <v>8112063</v>
      </c>
      <c r="DM24" s="677"/>
      <c r="DN24" s="677"/>
      <c r="DO24" s="677"/>
      <c r="DP24" s="677"/>
      <c r="DQ24" s="677"/>
      <c r="DR24" s="677"/>
      <c r="DS24" s="677"/>
      <c r="DT24" s="677"/>
      <c r="DU24" s="677"/>
      <c r="DV24" s="702"/>
      <c r="DW24" s="703">
        <v>51</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16587888</v>
      </c>
      <c r="S25" s="622"/>
      <c r="T25" s="622"/>
      <c r="U25" s="622"/>
      <c r="V25" s="622"/>
      <c r="W25" s="622"/>
      <c r="X25" s="622"/>
      <c r="Y25" s="623"/>
      <c r="Z25" s="659">
        <v>49.4</v>
      </c>
      <c r="AA25" s="659"/>
      <c r="AB25" s="659"/>
      <c r="AC25" s="659"/>
      <c r="AD25" s="660">
        <v>15362524</v>
      </c>
      <c r="AE25" s="660"/>
      <c r="AF25" s="660"/>
      <c r="AG25" s="660"/>
      <c r="AH25" s="660"/>
      <c r="AI25" s="660"/>
      <c r="AJ25" s="660"/>
      <c r="AK25" s="660"/>
      <c r="AL25" s="624">
        <v>98.7</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243</v>
      </c>
      <c r="BP25" s="659"/>
      <c r="BQ25" s="659"/>
      <c r="BR25" s="659"/>
      <c r="BS25" s="660" t="s">
        <v>243</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4231595</v>
      </c>
      <c r="CS25" s="634"/>
      <c r="CT25" s="634"/>
      <c r="CU25" s="634"/>
      <c r="CV25" s="634"/>
      <c r="CW25" s="634"/>
      <c r="CX25" s="634"/>
      <c r="CY25" s="635"/>
      <c r="CZ25" s="624">
        <v>13.7</v>
      </c>
      <c r="DA25" s="636"/>
      <c r="DB25" s="636"/>
      <c r="DC25" s="637"/>
      <c r="DD25" s="627">
        <v>3848000</v>
      </c>
      <c r="DE25" s="634"/>
      <c r="DF25" s="634"/>
      <c r="DG25" s="634"/>
      <c r="DH25" s="634"/>
      <c r="DI25" s="634"/>
      <c r="DJ25" s="634"/>
      <c r="DK25" s="635"/>
      <c r="DL25" s="627">
        <v>3807392</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5741</v>
      </c>
      <c r="S26" s="622"/>
      <c r="T26" s="622"/>
      <c r="U26" s="622"/>
      <c r="V26" s="622"/>
      <c r="W26" s="622"/>
      <c r="X26" s="622"/>
      <c r="Y26" s="623"/>
      <c r="Z26" s="659">
        <v>0</v>
      </c>
      <c r="AA26" s="659"/>
      <c r="AB26" s="659"/>
      <c r="AC26" s="659"/>
      <c r="AD26" s="660">
        <v>5741</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259</v>
      </c>
      <c r="BH26" s="622"/>
      <c r="BI26" s="622"/>
      <c r="BJ26" s="622"/>
      <c r="BK26" s="622"/>
      <c r="BL26" s="622"/>
      <c r="BM26" s="622"/>
      <c r="BN26" s="623"/>
      <c r="BO26" s="659" t="s">
        <v>131</v>
      </c>
      <c r="BP26" s="659"/>
      <c r="BQ26" s="659"/>
      <c r="BR26" s="659"/>
      <c r="BS26" s="660" t="s">
        <v>243</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2875787</v>
      </c>
      <c r="CS26" s="622"/>
      <c r="CT26" s="622"/>
      <c r="CU26" s="622"/>
      <c r="CV26" s="622"/>
      <c r="CW26" s="622"/>
      <c r="CX26" s="622"/>
      <c r="CY26" s="623"/>
      <c r="CZ26" s="624">
        <v>9.3000000000000007</v>
      </c>
      <c r="DA26" s="636"/>
      <c r="DB26" s="636"/>
      <c r="DC26" s="637"/>
      <c r="DD26" s="627">
        <v>2629388</v>
      </c>
      <c r="DE26" s="622"/>
      <c r="DF26" s="622"/>
      <c r="DG26" s="622"/>
      <c r="DH26" s="622"/>
      <c r="DI26" s="622"/>
      <c r="DJ26" s="622"/>
      <c r="DK26" s="623"/>
      <c r="DL26" s="627" t="s">
        <v>131</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132851</v>
      </c>
      <c r="S27" s="622"/>
      <c r="T27" s="622"/>
      <c r="U27" s="622"/>
      <c r="V27" s="622"/>
      <c r="W27" s="622"/>
      <c r="X27" s="622"/>
      <c r="Y27" s="623"/>
      <c r="Z27" s="659">
        <v>0.4</v>
      </c>
      <c r="AA27" s="659"/>
      <c r="AB27" s="659"/>
      <c r="AC27" s="659"/>
      <c r="AD27" s="660" t="s">
        <v>131</v>
      </c>
      <c r="AE27" s="660"/>
      <c r="AF27" s="660"/>
      <c r="AG27" s="660"/>
      <c r="AH27" s="660"/>
      <c r="AI27" s="660"/>
      <c r="AJ27" s="660"/>
      <c r="AK27" s="660"/>
      <c r="AL27" s="624" t="s">
        <v>139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12231585</v>
      </c>
      <c r="BH27" s="622"/>
      <c r="BI27" s="622"/>
      <c r="BJ27" s="622"/>
      <c r="BK27" s="622"/>
      <c r="BL27" s="622"/>
      <c r="BM27" s="622"/>
      <c r="BN27" s="623"/>
      <c r="BO27" s="659">
        <v>100</v>
      </c>
      <c r="BP27" s="659"/>
      <c r="BQ27" s="659"/>
      <c r="BR27" s="659"/>
      <c r="BS27" s="660">
        <v>83425</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9338767</v>
      </c>
      <c r="CS27" s="634"/>
      <c r="CT27" s="634"/>
      <c r="CU27" s="634"/>
      <c r="CV27" s="634"/>
      <c r="CW27" s="634"/>
      <c r="CX27" s="634"/>
      <c r="CY27" s="635"/>
      <c r="CZ27" s="624">
        <v>30.2</v>
      </c>
      <c r="DA27" s="636"/>
      <c r="DB27" s="636"/>
      <c r="DC27" s="637"/>
      <c r="DD27" s="627">
        <v>2581236</v>
      </c>
      <c r="DE27" s="634"/>
      <c r="DF27" s="634"/>
      <c r="DG27" s="634"/>
      <c r="DH27" s="634"/>
      <c r="DI27" s="634"/>
      <c r="DJ27" s="634"/>
      <c r="DK27" s="635"/>
      <c r="DL27" s="627">
        <v>2544501</v>
      </c>
      <c r="DM27" s="634"/>
      <c r="DN27" s="634"/>
      <c r="DO27" s="634"/>
      <c r="DP27" s="634"/>
      <c r="DQ27" s="634"/>
      <c r="DR27" s="634"/>
      <c r="DS27" s="634"/>
      <c r="DT27" s="634"/>
      <c r="DU27" s="634"/>
      <c r="DV27" s="635"/>
      <c r="DW27" s="624">
        <v>16</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327643</v>
      </c>
      <c r="S28" s="622"/>
      <c r="T28" s="622"/>
      <c r="U28" s="622"/>
      <c r="V28" s="622"/>
      <c r="W28" s="622"/>
      <c r="X28" s="622"/>
      <c r="Y28" s="623"/>
      <c r="Z28" s="659">
        <v>1</v>
      </c>
      <c r="AA28" s="659"/>
      <c r="AB28" s="659"/>
      <c r="AC28" s="659"/>
      <c r="AD28" s="660">
        <v>105068</v>
      </c>
      <c r="AE28" s="660"/>
      <c r="AF28" s="660"/>
      <c r="AG28" s="660"/>
      <c r="AH28" s="660"/>
      <c r="AI28" s="660"/>
      <c r="AJ28" s="660"/>
      <c r="AK28" s="660"/>
      <c r="AL28" s="624">
        <v>0.7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1760170</v>
      </c>
      <c r="CS28" s="622"/>
      <c r="CT28" s="622"/>
      <c r="CU28" s="622"/>
      <c r="CV28" s="622"/>
      <c r="CW28" s="622"/>
      <c r="CX28" s="622"/>
      <c r="CY28" s="623"/>
      <c r="CZ28" s="624">
        <v>5.7</v>
      </c>
      <c r="DA28" s="636"/>
      <c r="DB28" s="636"/>
      <c r="DC28" s="637"/>
      <c r="DD28" s="627">
        <v>1760170</v>
      </c>
      <c r="DE28" s="622"/>
      <c r="DF28" s="622"/>
      <c r="DG28" s="622"/>
      <c r="DH28" s="622"/>
      <c r="DI28" s="622"/>
      <c r="DJ28" s="622"/>
      <c r="DK28" s="623"/>
      <c r="DL28" s="627">
        <v>1760170</v>
      </c>
      <c r="DM28" s="622"/>
      <c r="DN28" s="622"/>
      <c r="DO28" s="622"/>
      <c r="DP28" s="622"/>
      <c r="DQ28" s="622"/>
      <c r="DR28" s="622"/>
      <c r="DS28" s="622"/>
      <c r="DT28" s="622"/>
      <c r="DU28" s="622"/>
      <c r="DV28" s="623"/>
      <c r="DW28" s="624">
        <v>11.1</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73798</v>
      </c>
      <c r="S29" s="622"/>
      <c r="T29" s="622"/>
      <c r="U29" s="622"/>
      <c r="V29" s="622"/>
      <c r="W29" s="622"/>
      <c r="X29" s="622"/>
      <c r="Y29" s="623"/>
      <c r="Z29" s="659">
        <v>0.2</v>
      </c>
      <c r="AA29" s="659"/>
      <c r="AB29" s="659"/>
      <c r="AC29" s="659"/>
      <c r="AD29" s="660">
        <v>15552</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311</v>
      </c>
      <c r="CG29" s="619"/>
      <c r="CH29" s="619"/>
      <c r="CI29" s="619"/>
      <c r="CJ29" s="619"/>
      <c r="CK29" s="619"/>
      <c r="CL29" s="619"/>
      <c r="CM29" s="619"/>
      <c r="CN29" s="619"/>
      <c r="CO29" s="619"/>
      <c r="CP29" s="619"/>
      <c r="CQ29" s="620"/>
      <c r="CR29" s="621">
        <v>1760170</v>
      </c>
      <c r="CS29" s="634"/>
      <c r="CT29" s="634"/>
      <c r="CU29" s="634"/>
      <c r="CV29" s="634"/>
      <c r="CW29" s="634"/>
      <c r="CX29" s="634"/>
      <c r="CY29" s="635"/>
      <c r="CZ29" s="624">
        <v>5.7</v>
      </c>
      <c r="DA29" s="636"/>
      <c r="DB29" s="636"/>
      <c r="DC29" s="637"/>
      <c r="DD29" s="627">
        <v>1760170</v>
      </c>
      <c r="DE29" s="634"/>
      <c r="DF29" s="634"/>
      <c r="DG29" s="634"/>
      <c r="DH29" s="634"/>
      <c r="DI29" s="634"/>
      <c r="DJ29" s="634"/>
      <c r="DK29" s="635"/>
      <c r="DL29" s="627">
        <v>1760170</v>
      </c>
      <c r="DM29" s="634"/>
      <c r="DN29" s="634"/>
      <c r="DO29" s="634"/>
      <c r="DP29" s="634"/>
      <c r="DQ29" s="634"/>
      <c r="DR29" s="634"/>
      <c r="DS29" s="634"/>
      <c r="DT29" s="634"/>
      <c r="DU29" s="634"/>
      <c r="DV29" s="635"/>
      <c r="DW29" s="624">
        <v>11.1</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7789728</v>
      </c>
      <c r="S30" s="622"/>
      <c r="T30" s="622"/>
      <c r="U30" s="622"/>
      <c r="V30" s="622"/>
      <c r="W30" s="622"/>
      <c r="X30" s="622"/>
      <c r="Y30" s="623"/>
      <c r="Z30" s="659">
        <v>23.2</v>
      </c>
      <c r="AA30" s="659"/>
      <c r="AB30" s="659"/>
      <c r="AC30" s="659"/>
      <c r="AD30" s="660" t="s">
        <v>243</v>
      </c>
      <c r="AE30" s="660"/>
      <c r="AF30" s="660"/>
      <c r="AG30" s="660"/>
      <c r="AH30" s="660"/>
      <c r="AI30" s="660"/>
      <c r="AJ30" s="660"/>
      <c r="AK30" s="660"/>
      <c r="AL30" s="624" t="s">
        <v>247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1707891</v>
      </c>
      <c r="CS30" s="622"/>
      <c r="CT30" s="622"/>
      <c r="CU30" s="622"/>
      <c r="CV30" s="622"/>
      <c r="CW30" s="622"/>
      <c r="CX30" s="622"/>
      <c r="CY30" s="623"/>
      <c r="CZ30" s="624">
        <v>5.5</v>
      </c>
      <c r="DA30" s="636"/>
      <c r="DB30" s="636"/>
      <c r="DC30" s="637"/>
      <c r="DD30" s="627">
        <v>1707891</v>
      </c>
      <c r="DE30" s="622"/>
      <c r="DF30" s="622"/>
      <c r="DG30" s="622"/>
      <c r="DH30" s="622"/>
      <c r="DI30" s="622"/>
      <c r="DJ30" s="622"/>
      <c r="DK30" s="623"/>
      <c r="DL30" s="627">
        <v>1707891</v>
      </c>
      <c r="DM30" s="622"/>
      <c r="DN30" s="622"/>
      <c r="DO30" s="622"/>
      <c r="DP30" s="622"/>
      <c r="DQ30" s="622"/>
      <c r="DR30" s="622"/>
      <c r="DS30" s="622"/>
      <c r="DT30" s="622"/>
      <c r="DU30" s="622"/>
      <c r="DV30" s="623"/>
      <c r="DW30" s="624">
        <v>10.7</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243</v>
      </c>
      <c r="AA31" s="659"/>
      <c r="AB31" s="659"/>
      <c r="AC31" s="659"/>
      <c r="AD31" s="660" t="s">
        <v>259</v>
      </c>
      <c r="AE31" s="660"/>
      <c r="AF31" s="660"/>
      <c r="AG31" s="660"/>
      <c r="AH31" s="660"/>
      <c r="AI31" s="660"/>
      <c r="AJ31" s="660"/>
      <c r="AK31" s="660"/>
      <c r="AL31" s="624" t="s">
        <v>139</v>
      </c>
      <c r="AM31" s="625"/>
      <c r="AN31" s="625"/>
      <c r="AO31" s="661"/>
      <c r="AP31" s="691" t="s">
        <v>317</v>
      </c>
      <c r="AQ31" s="692"/>
      <c r="AR31" s="692"/>
      <c r="AS31" s="692"/>
      <c r="AT31" s="693" t="s">
        <v>318</v>
      </c>
      <c r="AU31" s="218"/>
      <c r="AV31" s="218"/>
      <c r="AW31" s="218"/>
      <c r="AX31" s="679" t="s">
        <v>190</v>
      </c>
      <c r="AY31" s="680"/>
      <c r="AZ31" s="680"/>
      <c r="BA31" s="680"/>
      <c r="BB31" s="680"/>
      <c r="BC31" s="680"/>
      <c r="BD31" s="680"/>
      <c r="BE31" s="680"/>
      <c r="BF31" s="681"/>
      <c r="BG31" s="683">
        <v>99.3</v>
      </c>
      <c r="BH31" s="684"/>
      <c r="BI31" s="684"/>
      <c r="BJ31" s="684"/>
      <c r="BK31" s="684"/>
      <c r="BL31" s="684"/>
      <c r="BM31" s="685">
        <v>98.2</v>
      </c>
      <c r="BN31" s="684"/>
      <c r="BO31" s="684"/>
      <c r="BP31" s="684"/>
      <c r="BQ31" s="686"/>
      <c r="BR31" s="683">
        <v>99.2</v>
      </c>
      <c r="BS31" s="684"/>
      <c r="BT31" s="684"/>
      <c r="BU31" s="684"/>
      <c r="BV31" s="684"/>
      <c r="BW31" s="684"/>
      <c r="BX31" s="685">
        <v>97.2</v>
      </c>
      <c r="BY31" s="684"/>
      <c r="BZ31" s="684"/>
      <c r="CA31" s="684"/>
      <c r="CB31" s="686"/>
      <c r="CD31" s="642"/>
      <c r="CE31" s="643"/>
      <c r="CF31" s="618" t="s">
        <v>319</v>
      </c>
      <c r="CG31" s="619"/>
      <c r="CH31" s="619"/>
      <c r="CI31" s="619"/>
      <c r="CJ31" s="619"/>
      <c r="CK31" s="619"/>
      <c r="CL31" s="619"/>
      <c r="CM31" s="619"/>
      <c r="CN31" s="619"/>
      <c r="CO31" s="619"/>
      <c r="CP31" s="619"/>
      <c r="CQ31" s="620"/>
      <c r="CR31" s="621">
        <v>52279</v>
      </c>
      <c r="CS31" s="634"/>
      <c r="CT31" s="634"/>
      <c r="CU31" s="634"/>
      <c r="CV31" s="634"/>
      <c r="CW31" s="634"/>
      <c r="CX31" s="634"/>
      <c r="CY31" s="635"/>
      <c r="CZ31" s="624">
        <v>0.2</v>
      </c>
      <c r="DA31" s="636"/>
      <c r="DB31" s="636"/>
      <c r="DC31" s="637"/>
      <c r="DD31" s="627">
        <v>52279</v>
      </c>
      <c r="DE31" s="634"/>
      <c r="DF31" s="634"/>
      <c r="DG31" s="634"/>
      <c r="DH31" s="634"/>
      <c r="DI31" s="634"/>
      <c r="DJ31" s="634"/>
      <c r="DK31" s="635"/>
      <c r="DL31" s="627">
        <v>52279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1811155</v>
      </c>
      <c r="S32" s="622"/>
      <c r="T32" s="622"/>
      <c r="U32" s="622"/>
      <c r="V32" s="622"/>
      <c r="W32" s="622"/>
      <c r="X32" s="622"/>
      <c r="Y32" s="623"/>
      <c r="Z32" s="659">
        <v>5.4</v>
      </c>
      <c r="AA32" s="659"/>
      <c r="AB32" s="659"/>
      <c r="AC32" s="659"/>
      <c r="AD32" s="660" t="s">
        <v>243</v>
      </c>
      <c r="AE32" s="660"/>
      <c r="AF32" s="660"/>
      <c r="AG32" s="660"/>
      <c r="AH32" s="660"/>
      <c r="AI32" s="660"/>
      <c r="AJ32" s="660"/>
      <c r="AK32" s="660"/>
      <c r="AL32" s="624" t="s">
        <v>131</v>
      </c>
      <c r="AM32" s="625"/>
      <c r="AN32" s="625"/>
      <c r="AO32" s="661"/>
      <c r="AP32" s="662"/>
      <c r="AQ32" s="663"/>
      <c r="AR32" s="663"/>
      <c r="AS32" s="663"/>
      <c r="AT32" s="694"/>
      <c r="AU32" s="214" t="s">
        <v>321</v>
      </c>
      <c r="AX32" s="618" t="s">
        <v>322</v>
      </c>
      <c r="AY32" s="619"/>
      <c r="AZ32" s="619"/>
      <c r="BA32" s="619"/>
      <c r="BB32" s="619"/>
      <c r="BC32" s="619"/>
      <c r="BD32" s="619"/>
      <c r="BE32" s="619"/>
      <c r="BF32" s="620"/>
      <c r="BG32" s="687">
        <v>98.9</v>
      </c>
      <c r="BH32" s="634"/>
      <c r="BI32" s="634"/>
      <c r="BJ32" s="634"/>
      <c r="BK32" s="634"/>
      <c r="BL32" s="634"/>
      <c r="BM32" s="625">
        <v>97.4</v>
      </c>
      <c r="BN32" s="634"/>
      <c r="BO32" s="634"/>
      <c r="BP32" s="634"/>
      <c r="BQ32" s="657"/>
      <c r="BR32" s="687">
        <v>98.8</v>
      </c>
      <c r="BS32" s="634"/>
      <c r="BT32" s="634"/>
      <c r="BU32" s="634"/>
      <c r="BV32" s="634"/>
      <c r="BW32" s="634"/>
      <c r="BX32" s="625">
        <v>96.1</v>
      </c>
      <c r="BY32" s="634"/>
      <c r="BZ32" s="634"/>
      <c r="CA32" s="634"/>
      <c r="CB32" s="657"/>
      <c r="CD32" s="644"/>
      <c r="CE32" s="645"/>
      <c r="CF32" s="618" t="s">
        <v>323</v>
      </c>
      <c r="CG32" s="619"/>
      <c r="CH32" s="619"/>
      <c r="CI32" s="619"/>
      <c r="CJ32" s="619"/>
      <c r="CK32" s="619"/>
      <c r="CL32" s="619"/>
      <c r="CM32" s="619"/>
      <c r="CN32" s="619"/>
      <c r="CO32" s="619"/>
      <c r="CP32" s="619"/>
      <c r="CQ32" s="620"/>
      <c r="CR32" s="621" t="s">
        <v>131</v>
      </c>
      <c r="CS32" s="622"/>
      <c r="CT32" s="622"/>
      <c r="CU32" s="622"/>
      <c r="CV32" s="622"/>
      <c r="CW32" s="622"/>
      <c r="CX32" s="622"/>
      <c r="CY32" s="623"/>
      <c r="CZ32" s="624" t="s">
        <v>247</v>
      </c>
      <c r="DA32" s="636"/>
      <c r="DB32" s="636"/>
      <c r="DC32" s="637"/>
      <c r="DD32" s="627" t="s">
        <v>139</v>
      </c>
      <c r="DE32" s="622"/>
      <c r="DF32" s="622"/>
      <c r="DG32" s="622"/>
      <c r="DH32" s="622"/>
      <c r="DI32" s="622"/>
      <c r="DJ32" s="622"/>
      <c r="DK32" s="623"/>
      <c r="DL32" s="627" t="s">
        <v>131</v>
      </c>
      <c r="DM32" s="622"/>
      <c r="DN32" s="622"/>
      <c r="DO32" s="622"/>
      <c r="DP32" s="622"/>
      <c r="DQ32" s="622"/>
      <c r="DR32" s="622"/>
      <c r="DS32" s="622"/>
      <c r="DT32" s="622"/>
      <c r="DU32" s="622"/>
      <c r="DV32" s="623"/>
      <c r="DW32" s="624" t="s">
        <v>139</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81154</v>
      </c>
      <c r="S33" s="622"/>
      <c r="T33" s="622"/>
      <c r="U33" s="622"/>
      <c r="V33" s="622"/>
      <c r="W33" s="622"/>
      <c r="X33" s="622"/>
      <c r="Y33" s="623"/>
      <c r="Z33" s="659">
        <v>0.2</v>
      </c>
      <c r="AA33" s="659"/>
      <c r="AB33" s="659"/>
      <c r="AC33" s="659"/>
      <c r="AD33" s="660">
        <v>66585</v>
      </c>
      <c r="AE33" s="660"/>
      <c r="AF33" s="660"/>
      <c r="AG33" s="660"/>
      <c r="AH33" s="660"/>
      <c r="AI33" s="660"/>
      <c r="AJ33" s="660"/>
      <c r="AK33" s="660"/>
      <c r="AL33" s="624">
        <v>0.4</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99.6</v>
      </c>
      <c r="BH33" s="606"/>
      <c r="BI33" s="606"/>
      <c r="BJ33" s="606"/>
      <c r="BK33" s="606"/>
      <c r="BL33" s="606"/>
      <c r="BM33" s="652">
        <v>98.8</v>
      </c>
      <c r="BN33" s="606"/>
      <c r="BO33" s="606"/>
      <c r="BP33" s="606"/>
      <c r="BQ33" s="669"/>
      <c r="BR33" s="682">
        <v>99.5</v>
      </c>
      <c r="BS33" s="606"/>
      <c r="BT33" s="606"/>
      <c r="BU33" s="606"/>
      <c r="BV33" s="606"/>
      <c r="BW33" s="606"/>
      <c r="BX33" s="652">
        <v>98</v>
      </c>
      <c r="BY33" s="606"/>
      <c r="BZ33" s="606"/>
      <c r="CA33" s="606"/>
      <c r="CB33" s="669"/>
      <c r="CD33" s="618" t="s">
        <v>326</v>
      </c>
      <c r="CE33" s="619"/>
      <c r="CF33" s="619"/>
      <c r="CG33" s="619"/>
      <c r="CH33" s="619"/>
      <c r="CI33" s="619"/>
      <c r="CJ33" s="619"/>
      <c r="CK33" s="619"/>
      <c r="CL33" s="619"/>
      <c r="CM33" s="619"/>
      <c r="CN33" s="619"/>
      <c r="CO33" s="619"/>
      <c r="CP33" s="619"/>
      <c r="CQ33" s="620"/>
      <c r="CR33" s="621">
        <v>12000477</v>
      </c>
      <c r="CS33" s="634"/>
      <c r="CT33" s="634"/>
      <c r="CU33" s="634"/>
      <c r="CV33" s="634"/>
      <c r="CW33" s="634"/>
      <c r="CX33" s="634"/>
      <c r="CY33" s="635"/>
      <c r="CZ33" s="624">
        <v>38.799999999999997</v>
      </c>
      <c r="DA33" s="636"/>
      <c r="DB33" s="636"/>
      <c r="DC33" s="637"/>
      <c r="DD33" s="627">
        <v>9522848</v>
      </c>
      <c r="DE33" s="634"/>
      <c r="DF33" s="634"/>
      <c r="DG33" s="634"/>
      <c r="DH33" s="634"/>
      <c r="DI33" s="634"/>
      <c r="DJ33" s="634"/>
      <c r="DK33" s="635"/>
      <c r="DL33" s="627">
        <v>5769311</v>
      </c>
      <c r="DM33" s="634"/>
      <c r="DN33" s="634"/>
      <c r="DO33" s="634"/>
      <c r="DP33" s="634"/>
      <c r="DQ33" s="634"/>
      <c r="DR33" s="634"/>
      <c r="DS33" s="634"/>
      <c r="DT33" s="634"/>
      <c r="DU33" s="634"/>
      <c r="DV33" s="635"/>
      <c r="DW33" s="624">
        <v>36.299999999999997</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10782</v>
      </c>
      <c r="S34" s="622"/>
      <c r="T34" s="622"/>
      <c r="U34" s="622"/>
      <c r="V34" s="622"/>
      <c r="W34" s="622"/>
      <c r="X34" s="622"/>
      <c r="Y34" s="623"/>
      <c r="Z34" s="659">
        <v>0</v>
      </c>
      <c r="AA34" s="659"/>
      <c r="AB34" s="659"/>
      <c r="AC34" s="659"/>
      <c r="AD34" s="660" t="s">
        <v>247</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4374629</v>
      </c>
      <c r="CS34" s="622"/>
      <c r="CT34" s="622"/>
      <c r="CU34" s="622"/>
      <c r="CV34" s="622"/>
      <c r="CW34" s="622"/>
      <c r="CX34" s="622"/>
      <c r="CY34" s="623"/>
      <c r="CZ34" s="624">
        <v>14.2</v>
      </c>
      <c r="DA34" s="636"/>
      <c r="DB34" s="636"/>
      <c r="DC34" s="637"/>
      <c r="DD34" s="627">
        <v>3080892</v>
      </c>
      <c r="DE34" s="622"/>
      <c r="DF34" s="622"/>
      <c r="DG34" s="622"/>
      <c r="DH34" s="622"/>
      <c r="DI34" s="622"/>
      <c r="DJ34" s="622"/>
      <c r="DK34" s="623"/>
      <c r="DL34" s="627">
        <v>2422514</v>
      </c>
      <c r="DM34" s="622"/>
      <c r="DN34" s="622"/>
      <c r="DO34" s="622"/>
      <c r="DP34" s="622"/>
      <c r="DQ34" s="622"/>
      <c r="DR34" s="622"/>
      <c r="DS34" s="622"/>
      <c r="DT34" s="622"/>
      <c r="DU34" s="622"/>
      <c r="DV34" s="623"/>
      <c r="DW34" s="624">
        <v>15.2</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310000</v>
      </c>
      <c r="S35" s="622"/>
      <c r="T35" s="622"/>
      <c r="U35" s="622"/>
      <c r="V35" s="622"/>
      <c r="W35" s="622"/>
      <c r="X35" s="622"/>
      <c r="Y35" s="623"/>
      <c r="Z35" s="659">
        <v>0.9</v>
      </c>
      <c r="AA35" s="659"/>
      <c r="AB35" s="659"/>
      <c r="AC35" s="659"/>
      <c r="AD35" s="660" t="s">
        <v>247</v>
      </c>
      <c r="AE35" s="660"/>
      <c r="AF35" s="660"/>
      <c r="AG35" s="660"/>
      <c r="AH35" s="660"/>
      <c r="AI35" s="660"/>
      <c r="AJ35" s="660"/>
      <c r="AK35" s="660"/>
      <c r="AL35" s="624" t="s">
        <v>243</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40667</v>
      </c>
      <c r="CS35" s="634"/>
      <c r="CT35" s="634"/>
      <c r="CU35" s="634"/>
      <c r="CV35" s="634"/>
      <c r="CW35" s="634"/>
      <c r="CX35" s="634"/>
      <c r="CY35" s="635"/>
      <c r="CZ35" s="624">
        <v>0.1</v>
      </c>
      <c r="DA35" s="636"/>
      <c r="DB35" s="636"/>
      <c r="DC35" s="637"/>
      <c r="DD35" s="627">
        <v>36840</v>
      </c>
      <c r="DE35" s="634"/>
      <c r="DF35" s="634"/>
      <c r="DG35" s="634"/>
      <c r="DH35" s="634"/>
      <c r="DI35" s="634"/>
      <c r="DJ35" s="634"/>
      <c r="DK35" s="635"/>
      <c r="DL35" s="627">
        <v>36840</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2937502</v>
      </c>
      <c r="S36" s="622"/>
      <c r="T36" s="622"/>
      <c r="U36" s="622"/>
      <c r="V36" s="622"/>
      <c r="W36" s="622"/>
      <c r="X36" s="622"/>
      <c r="Y36" s="623"/>
      <c r="Z36" s="659">
        <v>8.6999999999999993</v>
      </c>
      <c r="AA36" s="659"/>
      <c r="AB36" s="659"/>
      <c r="AC36" s="659"/>
      <c r="AD36" s="660" t="s">
        <v>259</v>
      </c>
      <c r="AE36" s="660"/>
      <c r="AF36" s="660"/>
      <c r="AG36" s="660"/>
      <c r="AH36" s="660"/>
      <c r="AI36" s="660"/>
      <c r="AJ36" s="660"/>
      <c r="AK36" s="660"/>
      <c r="AL36" s="624" t="s">
        <v>243</v>
      </c>
      <c r="AM36" s="625"/>
      <c r="AN36" s="625"/>
      <c r="AO36" s="661"/>
      <c r="AP36" s="222"/>
      <c r="AQ36" s="670" t="s">
        <v>334</v>
      </c>
      <c r="AR36" s="671"/>
      <c r="AS36" s="671"/>
      <c r="AT36" s="671"/>
      <c r="AU36" s="671"/>
      <c r="AV36" s="671"/>
      <c r="AW36" s="671"/>
      <c r="AX36" s="671"/>
      <c r="AY36" s="672"/>
      <c r="AZ36" s="676">
        <v>3070046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49612</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2956678</v>
      </c>
      <c r="CS36" s="622"/>
      <c r="CT36" s="622"/>
      <c r="CU36" s="622"/>
      <c r="CV36" s="622"/>
      <c r="CW36" s="622"/>
      <c r="CX36" s="622"/>
      <c r="CY36" s="623"/>
      <c r="CZ36" s="624">
        <v>9.6</v>
      </c>
      <c r="DA36" s="636"/>
      <c r="DB36" s="636"/>
      <c r="DC36" s="637"/>
      <c r="DD36" s="627">
        <v>2691786</v>
      </c>
      <c r="DE36" s="622"/>
      <c r="DF36" s="622"/>
      <c r="DG36" s="622"/>
      <c r="DH36" s="622"/>
      <c r="DI36" s="622"/>
      <c r="DJ36" s="622"/>
      <c r="DK36" s="623"/>
      <c r="DL36" s="627">
        <v>1663360</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1257534</v>
      </c>
      <c r="S37" s="622"/>
      <c r="T37" s="622"/>
      <c r="U37" s="622"/>
      <c r="V37" s="622"/>
      <c r="W37" s="622"/>
      <c r="X37" s="622"/>
      <c r="Y37" s="623"/>
      <c r="Z37" s="659">
        <v>3.7</v>
      </c>
      <c r="AA37" s="659"/>
      <c r="AB37" s="659"/>
      <c r="AC37" s="659"/>
      <c r="AD37" s="660">
        <v>1706</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547000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-115266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540245</v>
      </c>
      <c r="CS37" s="634"/>
      <c r="CT37" s="634"/>
      <c r="CU37" s="634"/>
      <c r="CV37" s="634"/>
      <c r="CW37" s="634"/>
      <c r="CX37" s="634"/>
      <c r="CY37" s="635"/>
      <c r="CZ37" s="624">
        <v>1.7</v>
      </c>
      <c r="DA37" s="636"/>
      <c r="DB37" s="636"/>
      <c r="DC37" s="637"/>
      <c r="DD37" s="627">
        <v>540245</v>
      </c>
      <c r="DE37" s="634"/>
      <c r="DF37" s="634"/>
      <c r="DG37" s="634"/>
      <c r="DH37" s="634"/>
      <c r="DI37" s="634"/>
      <c r="DJ37" s="634"/>
      <c r="DK37" s="635"/>
      <c r="DL37" s="627">
        <v>443950</v>
      </c>
      <c r="DM37" s="634"/>
      <c r="DN37" s="634"/>
      <c r="DO37" s="634"/>
      <c r="DP37" s="634"/>
      <c r="DQ37" s="634"/>
      <c r="DR37" s="634"/>
      <c r="DS37" s="634"/>
      <c r="DT37" s="634"/>
      <c r="DU37" s="634"/>
      <c r="DV37" s="635"/>
      <c r="DW37" s="624">
        <v>2.8</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2255900</v>
      </c>
      <c r="S38" s="622"/>
      <c r="T38" s="622"/>
      <c r="U38" s="622"/>
      <c r="V38" s="622"/>
      <c r="W38" s="622"/>
      <c r="X38" s="622"/>
      <c r="Y38" s="623"/>
      <c r="Z38" s="659">
        <v>6.7</v>
      </c>
      <c r="AA38" s="659"/>
      <c r="AB38" s="659"/>
      <c r="AC38" s="659"/>
      <c r="AD38" s="660" t="s">
        <v>243</v>
      </c>
      <c r="AE38" s="660"/>
      <c r="AF38" s="660"/>
      <c r="AG38" s="660"/>
      <c r="AH38" s="660"/>
      <c r="AI38" s="660"/>
      <c r="AJ38" s="660"/>
      <c r="AK38" s="660"/>
      <c r="AL38" s="624" t="s">
        <v>131</v>
      </c>
      <c r="AM38" s="625"/>
      <c r="AN38" s="625"/>
      <c r="AO38" s="661"/>
      <c r="AQ38" s="654" t="s">
        <v>342</v>
      </c>
      <c r="AR38" s="655"/>
      <c r="AS38" s="655"/>
      <c r="AT38" s="655"/>
      <c r="AU38" s="655"/>
      <c r="AV38" s="655"/>
      <c r="AW38" s="655"/>
      <c r="AX38" s="655"/>
      <c r="AY38" s="656"/>
      <c r="AZ38" s="621">
        <v>256872</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11539</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2253935</v>
      </c>
      <c r="CS38" s="622"/>
      <c r="CT38" s="622"/>
      <c r="CU38" s="622"/>
      <c r="CV38" s="622"/>
      <c r="CW38" s="622"/>
      <c r="CX38" s="622"/>
      <c r="CY38" s="623"/>
      <c r="CZ38" s="624">
        <v>7.3</v>
      </c>
      <c r="DA38" s="636"/>
      <c r="DB38" s="636"/>
      <c r="DC38" s="637"/>
      <c r="DD38" s="627">
        <v>1862808</v>
      </c>
      <c r="DE38" s="622"/>
      <c r="DF38" s="622"/>
      <c r="DG38" s="622"/>
      <c r="DH38" s="622"/>
      <c r="DI38" s="622"/>
      <c r="DJ38" s="622"/>
      <c r="DK38" s="623"/>
      <c r="DL38" s="627">
        <v>1646597</v>
      </c>
      <c r="DM38" s="622"/>
      <c r="DN38" s="622"/>
      <c r="DO38" s="622"/>
      <c r="DP38" s="622"/>
      <c r="DQ38" s="622"/>
      <c r="DR38" s="622"/>
      <c r="DS38" s="622"/>
      <c r="DT38" s="622"/>
      <c r="DU38" s="622"/>
      <c r="DV38" s="623"/>
      <c r="DW38" s="624">
        <v>10.3</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131</v>
      </c>
      <c r="AE39" s="660"/>
      <c r="AF39" s="660"/>
      <c r="AG39" s="660"/>
      <c r="AH39" s="660"/>
      <c r="AI39" s="660"/>
      <c r="AJ39" s="660"/>
      <c r="AK39" s="660"/>
      <c r="AL39" s="624" t="s">
        <v>243</v>
      </c>
      <c r="AM39" s="625"/>
      <c r="AN39" s="625"/>
      <c r="AO39" s="661"/>
      <c r="AQ39" s="654" t="s">
        <v>346</v>
      </c>
      <c r="AR39" s="655"/>
      <c r="AS39" s="655"/>
      <c r="AT39" s="655"/>
      <c r="AU39" s="655"/>
      <c r="AV39" s="655"/>
      <c r="AW39" s="655"/>
      <c r="AX39" s="655"/>
      <c r="AY39" s="656"/>
      <c r="AZ39" s="621">
        <v>12239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16532</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2229018</v>
      </c>
      <c r="CS39" s="634"/>
      <c r="CT39" s="634"/>
      <c r="CU39" s="634"/>
      <c r="CV39" s="634"/>
      <c r="CW39" s="634"/>
      <c r="CX39" s="634"/>
      <c r="CY39" s="635"/>
      <c r="CZ39" s="624">
        <v>7.2</v>
      </c>
      <c r="DA39" s="636"/>
      <c r="DB39" s="636"/>
      <c r="DC39" s="637"/>
      <c r="DD39" s="627">
        <v>1850522</v>
      </c>
      <c r="DE39" s="634"/>
      <c r="DF39" s="634"/>
      <c r="DG39" s="634"/>
      <c r="DH39" s="634"/>
      <c r="DI39" s="634"/>
      <c r="DJ39" s="634"/>
      <c r="DK39" s="635"/>
      <c r="DL39" s="627" t="s">
        <v>131</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352800</v>
      </c>
      <c r="S40" s="622"/>
      <c r="T40" s="622"/>
      <c r="U40" s="622"/>
      <c r="V40" s="622"/>
      <c r="W40" s="622"/>
      <c r="X40" s="622"/>
      <c r="Y40" s="623"/>
      <c r="Z40" s="659">
        <v>1.1000000000000001</v>
      </c>
      <c r="AA40" s="659"/>
      <c r="AB40" s="659"/>
      <c r="AC40" s="659"/>
      <c r="AD40" s="660" t="s">
        <v>243</v>
      </c>
      <c r="AE40" s="660"/>
      <c r="AF40" s="660"/>
      <c r="AG40" s="660"/>
      <c r="AH40" s="660"/>
      <c r="AI40" s="660"/>
      <c r="AJ40" s="660"/>
      <c r="AK40" s="660"/>
      <c r="AL40" s="624" t="s">
        <v>131</v>
      </c>
      <c r="AM40" s="625"/>
      <c r="AN40" s="625"/>
      <c r="AO40" s="661"/>
      <c r="AQ40" s="654" t="s">
        <v>350</v>
      </c>
      <c r="AR40" s="655"/>
      <c r="AS40" s="655"/>
      <c r="AT40" s="655"/>
      <c r="AU40" s="655"/>
      <c r="AV40" s="655"/>
      <c r="AW40" s="655"/>
      <c r="AX40" s="655"/>
      <c r="AY40" s="656"/>
      <c r="AZ40" s="621" t="s">
        <v>243</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145550</v>
      </c>
      <c r="CS40" s="622"/>
      <c r="CT40" s="622"/>
      <c r="CU40" s="622"/>
      <c r="CV40" s="622"/>
      <c r="CW40" s="622"/>
      <c r="CX40" s="622"/>
      <c r="CY40" s="623"/>
      <c r="CZ40" s="624">
        <v>0.5</v>
      </c>
      <c r="DA40" s="636"/>
      <c r="DB40" s="636"/>
      <c r="DC40" s="637"/>
      <c r="DD40" s="627" t="s">
        <v>131</v>
      </c>
      <c r="DE40" s="622"/>
      <c r="DF40" s="622"/>
      <c r="DG40" s="622"/>
      <c r="DH40" s="622"/>
      <c r="DI40" s="622"/>
      <c r="DJ40" s="622"/>
      <c r="DK40" s="623"/>
      <c r="DL40" s="627" t="s">
        <v>259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33581676</v>
      </c>
      <c r="S41" s="646"/>
      <c r="T41" s="646"/>
      <c r="U41" s="646"/>
      <c r="V41" s="646"/>
      <c r="W41" s="646"/>
      <c r="X41" s="646"/>
      <c r="Y41" s="649"/>
      <c r="Z41" s="650">
        <v>100</v>
      </c>
      <c r="AA41" s="650"/>
      <c r="AB41" s="650"/>
      <c r="AC41" s="650"/>
      <c r="AD41" s="651">
        <v>15557176</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647911</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131</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1606024</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278</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3560872</v>
      </c>
      <c r="CS42" s="634"/>
      <c r="CT42" s="634"/>
      <c r="CU42" s="634"/>
      <c r="CV42" s="634"/>
      <c r="CW42" s="634"/>
      <c r="CX42" s="634"/>
      <c r="CY42" s="635"/>
      <c r="CZ42" s="624">
        <v>11.5</v>
      </c>
      <c r="DA42" s="636"/>
      <c r="DB42" s="636"/>
      <c r="DC42" s="637"/>
      <c r="DD42" s="627">
        <v>755676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62955</v>
      </c>
      <c r="CS43" s="634"/>
      <c r="CT43" s="634"/>
      <c r="CU43" s="634"/>
      <c r="CV43" s="634"/>
      <c r="CW43" s="634"/>
      <c r="CX43" s="634"/>
      <c r="CY43" s="635"/>
      <c r="CZ43" s="624">
        <v>0.2</v>
      </c>
      <c r="DA43" s="636"/>
      <c r="DB43" s="636"/>
      <c r="DC43" s="637"/>
      <c r="DD43" s="627">
        <v>62461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3560872</v>
      </c>
      <c r="CS44" s="622"/>
      <c r="CT44" s="622"/>
      <c r="CU44" s="622"/>
      <c r="CV44" s="622"/>
      <c r="CW44" s="622"/>
      <c r="CX44" s="622"/>
      <c r="CY44" s="623"/>
      <c r="CZ44" s="624">
        <v>11.5</v>
      </c>
      <c r="DA44" s="625"/>
      <c r="DB44" s="625"/>
      <c r="DC44" s="626"/>
      <c r="DD44" s="627">
        <v>755676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989597</v>
      </c>
      <c r="CS45" s="634"/>
      <c r="CT45" s="634"/>
      <c r="CU45" s="634"/>
      <c r="CV45" s="634"/>
      <c r="CW45" s="634"/>
      <c r="CX45" s="634"/>
      <c r="CY45" s="635"/>
      <c r="CZ45" s="624">
        <v>3.2</v>
      </c>
      <c r="DA45" s="636"/>
      <c r="DB45" s="636"/>
      <c r="DC45" s="637"/>
      <c r="DD45" s="627">
        <v>32302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2571275</v>
      </c>
      <c r="CS46" s="622"/>
      <c r="CT46" s="622"/>
      <c r="CU46" s="622"/>
      <c r="CV46" s="622"/>
      <c r="CW46" s="622"/>
      <c r="CX46" s="622"/>
      <c r="CY46" s="623"/>
      <c r="CZ46" s="624">
        <v>8.3000000000000007</v>
      </c>
      <c r="DA46" s="625"/>
      <c r="DB46" s="625"/>
      <c r="DC46" s="626"/>
      <c r="DD46" s="627">
        <v>723374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243</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243</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30891881</v>
      </c>
      <c r="CS49" s="606"/>
      <c r="CT49" s="606"/>
      <c r="CU49" s="606"/>
      <c r="CV49" s="606"/>
      <c r="CW49" s="606"/>
      <c r="CX49" s="606"/>
      <c r="CY49" s="607"/>
      <c r="CZ49" s="608">
        <v>100</v>
      </c>
      <c r="DA49" s="609"/>
      <c r="DB49" s="609"/>
      <c r="DC49" s="610"/>
      <c r="DD49" s="611">
        <v>18467930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Le5AzHqtRzQG76ODjHVF7+h5gFU/4w5Kq9RzWjONZ0Xm9SBfw22HyG3ax0ysBwQgIGVBYt0NJOzTAdO0NIp1Q==" saltValue="Gm1IOttjDSFTONUvJsHe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371</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372</v>
      </c>
      <c r="DK2" s="1093"/>
      <c r="DL2" s="1093"/>
      <c r="DM2" s="1093"/>
      <c r="DN2" s="1093"/>
      <c r="DO2" s="1094"/>
      <c r="DP2" s="228"/>
      <c r="DQ2" s="1092" t="s">
        <v>373</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5"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5" t="s">
        <v>390</v>
      </c>
      <c r="DH5" s="1086"/>
      <c r="DI5" s="1086"/>
      <c r="DJ5" s="1086"/>
      <c r="DK5" s="1087"/>
      <c r="DL5" s="1085" t="s">
        <v>391</v>
      </c>
      <c r="DM5" s="1086"/>
      <c r="DN5" s="1086"/>
      <c r="DO5" s="1086"/>
      <c r="DP5" s="1087"/>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6"/>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8"/>
      <c r="DH6" s="1089"/>
      <c r="DI6" s="1089"/>
      <c r="DJ6" s="1089"/>
      <c r="DK6" s="1090"/>
      <c r="DL6" s="1088"/>
      <c r="DM6" s="1089"/>
      <c r="DN6" s="1089"/>
      <c r="DO6" s="1089"/>
      <c r="DP6" s="1090"/>
      <c r="DQ6" s="1004"/>
      <c r="DR6" s="1005"/>
      <c r="DS6" s="1005"/>
      <c r="DT6" s="1005"/>
      <c r="DU6" s="1006"/>
      <c r="DV6" s="1004"/>
      <c r="DW6" s="1005"/>
      <c r="DX6" s="1005"/>
      <c r="DY6" s="1005"/>
      <c r="DZ6" s="1016"/>
      <c r="EA6" s="234"/>
    </row>
    <row r="7" spans="1:131" s="235" customFormat="1" ht="26.25" customHeight="1" thickTop="1" x14ac:dyDescent="0.15">
      <c r="A7" s="236">
        <v>1</v>
      </c>
      <c r="B7" s="1048" t="s">
        <v>393</v>
      </c>
      <c r="C7" s="1049"/>
      <c r="D7" s="1049"/>
      <c r="E7" s="1049"/>
      <c r="F7" s="1049"/>
      <c r="G7" s="1049"/>
      <c r="H7" s="1049"/>
      <c r="I7" s="1049"/>
      <c r="J7" s="1049"/>
      <c r="K7" s="1049"/>
      <c r="L7" s="1049"/>
      <c r="M7" s="1049"/>
      <c r="N7" s="1049"/>
      <c r="O7" s="1049"/>
      <c r="P7" s="1050"/>
      <c r="Q7" s="1103">
        <v>33204</v>
      </c>
      <c r="R7" s="1104"/>
      <c r="S7" s="1104"/>
      <c r="T7" s="1104"/>
      <c r="U7" s="1104"/>
      <c r="V7" s="1104">
        <v>30638</v>
      </c>
      <c r="W7" s="1104"/>
      <c r="X7" s="1104"/>
      <c r="Y7" s="1104"/>
      <c r="Z7" s="1104"/>
      <c r="AA7" s="1104">
        <v>2566</v>
      </c>
      <c r="AB7" s="1104"/>
      <c r="AC7" s="1104"/>
      <c r="AD7" s="1104"/>
      <c r="AE7" s="1105"/>
      <c r="AF7" s="1106">
        <v>2492</v>
      </c>
      <c r="AG7" s="1107"/>
      <c r="AH7" s="1107"/>
      <c r="AI7" s="1107"/>
      <c r="AJ7" s="1108"/>
      <c r="AK7" s="1109">
        <v>310</v>
      </c>
      <c r="AL7" s="1110"/>
      <c r="AM7" s="1110"/>
      <c r="AN7" s="1110"/>
      <c r="AO7" s="1110"/>
      <c r="AP7" s="1110">
        <v>17934</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t="s">
        <v>594</v>
      </c>
      <c r="BS7" s="1100" t="s">
        <v>592</v>
      </c>
      <c r="BT7" s="1101"/>
      <c r="BU7" s="1101"/>
      <c r="BV7" s="1101"/>
      <c r="BW7" s="1101"/>
      <c r="BX7" s="1101"/>
      <c r="BY7" s="1101"/>
      <c r="BZ7" s="1101"/>
      <c r="CA7" s="1101"/>
      <c r="CB7" s="1101"/>
      <c r="CC7" s="1101"/>
      <c r="CD7" s="1101"/>
      <c r="CE7" s="1101"/>
      <c r="CF7" s="1101"/>
      <c r="CG7" s="1113"/>
      <c r="CH7" s="1097" t="s">
        <v>581</v>
      </c>
      <c r="CI7" s="1098"/>
      <c r="CJ7" s="1098"/>
      <c r="CK7" s="1098"/>
      <c r="CL7" s="1099"/>
      <c r="CM7" s="1097">
        <v>6</v>
      </c>
      <c r="CN7" s="1098"/>
      <c r="CO7" s="1098"/>
      <c r="CP7" s="1098"/>
      <c r="CQ7" s="1099"/>
      <c r="CR7" s="1097">
        <v>5</v>
      </c>
      <c r="CS7" s="1098"/>
      <c r="CT7" s="1098"/>
      <c r="CU7" s="1098"/>
      <c r="CV7" s="1099"/>
      <c r="CW7" s="1097">
        <v>1</v>
      </c>
      <c r="CX7" s="1098"/>
      <c r="CY7" s="1098"/>
      <c r="CZ7" s="1098"/>
      <c r="DA7" s="1099"/>
      <c r="DB7" s="1097" t="s">
        <v>581</v>
      </c>
      <c r="DC7" s="1098"/>
      <c r="DD7" s="1098"/>
      <c r="DE7" s="1098"/>
      <c r="DF7" s="1099"/>
      <c r="DG7" s="1097">
        <v>1250</v>
      </c>
      <c r="DH7" s="1098"/>
      <c r="DI7" s="1098"/>
      <c r="DJ7" s="1098"/>
      <c r="DK7" s="1099"/>
      <c r="DL7" s="1097" t="s">
        <v>581</v>
      </c>
      <c r="DM7" s="1098"/>
      <c r="DN7" s="1098"/>
      <c r="DO7" s="1098"/>
      <c r="DP7" s="1099"/>
      <c r="DQ7" s="1097" t="s">
        <v>581</v>
      </c>
      <c r="DR7" s="1098"/>
      <c r="DS7" s="1098"/>
      <c r="DT7" s="1098"/>
      <c r="DU7" s="1099"/>
      <c r="DV7" s="1100"/>
      <c r="DW7" s="1101"/>
      <c r="DX7" s="1101"/>
      <c r="DY7" s="1101"/>
      <c r="DZ7" s="1102"/>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975</v>
      </c>
      <c r="R8" s="1039"/>
      <c r="S8" s="1039"/>
      <c r="T8" s="1039"/>
      <c r="U8" s="1039"/>
      <c r="V8" s="1039">
        <v>856</v>
      </c>
      <c r="W8" s="1039"/>
      <c r="X8" s="1039"/>
      <c r="Y8" s="1039"/>
      <c r="Z8" s="1039"/>
      <c r="AA8" s="1039">
        <v>120</v>
      </c>
      <c r="AB8" s="1039"/>
      <c r="AC8" s="1039"/>
      <c r="AD8" s="1039"/>
      <c r="AE8" s="1040"/>
      <c r="AF8" s="1035">
        <v>37</v>
      </c>
      <c r="AG8" s="1036"/>
      <c r="AH8" s="1036"/>
      <c r="AI8" s="1036"/>
      <c r="AJ8" s="1037"/>
      <c r="AK8" s="1081">
        <v>599</v>
      </c>
      <c r="AL8" s="1082"/>
      <c r="AM8" s="1082"/>
      <c r="AN8" s="1082"/>
      <c r="AO8" s="1082"/>
      <c r="AP8" s="1082">
        <v>1990</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10</v>
      </c>
      <c r="CI8" s="990"/>
      <c r="CJ8" s="990"/>
      <c r="CK8" s="990"/>
      <c r="CL8" s="991"/>
      <c r="CM8" s="989">
        <v>157</v>
      </c>
      <c r="CN8" s="990"/>
      <c r="CO8" s="990"/>
      <c r="CP8" s="990"/>
      <c r="CQ8" s="991"/>
      <c r="CR8" s="989">
        <v>1</v>
      </c>
      <c r="CS8" s="990"/>
      <c r="CT8" s="990"/>
      <c r="CU8" s="990"/>
      <c r="CV8" s="991"/>
      <c r="CW8" s="989" t="s">
        <v>581</v>
      </c>
      <c r="CX8" s="990"/>
      <c r="CY8" s="990"/>
      <c r="CZ8" s="990"/>
      <c r="DA8" s="991"/>
      <c r="DB8" s="989" t="s">
        <v>581</v>
      </c>
      <c r="DC8" s="990"/>
      <c r="DD8" s="990"/>
      <c r="DE8" s="990"/>
      <c r="DF8" s="991"/>
      <c r="DG8" s="989" t="s">
        <v>581</v>
      </c>
      <c r="DH8" s="990"/>
      <c r="DI8" s="990"/>
      <c r="DJ8" s="990"/>
      <c r="DK8" s="991"/>
      <c r="DL8" s="989" t="s">
        <v>581</v>
      </c>
      <c r="DM8" s="990"/>
      <c r="DN8" s="990"/>
      <c r="DO8" s="990"/>
      <c r="DP8" s="991"/>
      <c r="DQ8" s="989" t="s">
        <v>581</v>
      </c>
      <c r="DR8" s="990"/>
      <c r="DS8" s="990"/>
      <c r="DT8" s="990"/>
      <c r="DU8" s="991"/>
      <c r="DV8" s="992"/>
      <c r="DW8" s="993"/>
      <c r="DX8" s="993"/>
      <c r="DY8" s="993"/>
      <c r="DZ8" s="994"/>
      <c r="EA8" s="234"/>
    </row>
    <row r="9" spans="1:131" s="235" customFormat="1" ht="26.25" customHeight="1" x14ac:dyDescent="0.15">
      <c r="A9" s="238">
        <v>3</v>
      </c>
      <c r="B9" s="1030" t="s">
        <v>395</v>
      </c>
      <c r="C9" s="1031"/>
      <c r="D9" s="1031"/>
      <c r="E9" s="1031"/>
      <c r="F9" s="1031"/>
      <c r="G9" s="1031"/>
      <c r="H9" s="1031"/>
      <c r="I9" s="1031"/>
      <c r="J9" s="1031"/>
      <c r="K9" s="1031"/>
      <c r="L9" s="1031"/>
      <c r="M9" s="1031"/>
      <c r="N9" s="1031"/>
      <c r="O9" s="1031"/>
      <c r="P9" s="1032"/>
      <c r="Q9" s="1038">
        <v>96</v>
      </c>
      <c r="R9" s="1039"/>
      <c r="S9" s="1039"/>
      <c r="T9" s="1039"/>
      <c r="U9" s="1039"/>
      <c r="V9" s="1039">
        <v>92</v>
      </c>
      <c r="W9" s="1039"/>
      <c r="X9" s="1039"/>
      <c r="Y9" s="1039"/>
      <c r="Z9" s="1039"/>
      <c r="AA9" s="1039">
        <v>4</v>
      </c>
      <c r="AB9" s="1039"/>
      <c r="AC9" s="1039"/>
      <c r="AD9" s="1039"/>
      <c r="AE9" s="1040"/>
      <c r="AF9" s="1035">
        <v>4</v>
      </c>
      <c r="AG9" s="1036"/>
      <c r="AH9" s="1036"/>
      <c r="AI9" s="1036"/>
      <c r="AJ9" s="1037"/>
      <c r="AK9" s="1081">
        <v>0</v>
      </c>
      <c r="AL9" s="1082"/>
      <c r="AM9" s="1082"/>
      <c r="AN9" s="1082"/>
      <c r="AO9" s="1082"/>
      <c r="AP9" s="1082" t="s">
        <v>581</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4"/>
      <c r="R22" s="1075"/>
      <c r="S22" s="1075"/>
      <c r="T22" s="1075"/>
      <c r="U22" s="1075"/>
      <c r="V22" s="1075"/>
      <c r="W22" s="1075"/>
      <c r="X22" s="1075"/>
      <c r="Y22" s="1075"/>
      <c r="Z22" s="1075"/>
      <c r="AA22" s="1075"/>
      <c r="AB22" s="1075"/>
      <c r="AC22" s="1075"/>
      <c r="AD22" s="1075"/>
      <c r="AE22" s="1076"/>
      <c r="AF22" s="1035"/>
      <c r="AG22" s="1036"/>
      <c r="AH22" s="1036"/>
      <c r="AI22" s="1036"/>
      <c r="AJ22" s="1037"/>
      <c r="AK22" s="1077"/>
      <c r="AL22" s="1078"/>
      <c r="AM22" s="1078"/>
      <c r="AN22" s="1078"/>
      <c r="AO22" s="1078"/>
      <c r="AP22" s="1078"/>
      <c r="AQ22" s="1078"/>
      <c r="AR22" s="1078"/>
      <c r="AS22" s="1078"/>
      <c r="AT22" s="1078"/>
      <c r="AU22" s="1079"/>
      <c r="AV22" s="1079"/>
      <c r="AW22" s="1079"/>
      <c r="AX22" s="1079"/>
      <c r="AY22" s="1080"/>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8">
        <v>33583</v>
      </c>
      <c r="R23" s="1062"/>
      <c r="S23" s="1062"/>
      <c r="T23" s="1062"/>
      <c r="U23" s="1062"/>
      <c r="V23" s="1062">
        <v>30894</v>
      </c>
      <c r="W23" s="1062"/>
      <c r="X23" s="1062"/>
      <c r="Y23" s="1062"/>
      <c r="Z23" s="1062"/>
      <c r="AA23" s="1062">
        <v>2690</v>
      </c>
      <c r="AB23" s="1062"/>
      <c r="AC23" s="1062"/>
      <c r="AD23" s="1062"/>
      <c r="AE23" s="1069"/>
      <c r="AF23" s="1070">
        <v>2533</v>
      </c>
      <c r="AG23" s="1062"/>
      <c r="AH23" s="1062"/>
      <c r="AI23" s="1062"/>
      <c r="AJ23" s="1071"/>
      <c r="AK23" s="1072"/>
      <c r="AL23" s="1073"/>
      <c r="AM23" s="1073"/>
      <c r="AN23" s="1073"/>
      <c r="AO23" s="1073"/>
      <c r="AP23" s="1062">
        <v>19924</v>
      </c>
      <c r="AQ23" s="1062"/>
      <c r="AR23" s="1062"/>
      <c r="AS23" s="1062"/>
      <c r="AT23" s="1062"/>
      <c r="AU23" s="1063"/>
      <c r="AV23" s="1063"/>
      <c r="AW23" s="1063"/>
      <c r="AX23" s="1063"/>
      <c r="AY23" s="1064"/>
      <c r="AZ23" s="1065" t="s">
        <v>131</v>
      </c>
      <c r="BA23" s="1066"/>
      <c r="BB23" s="1066"/>
      <c r="BC23" s="1066"/>
      <c r="BD23" s="1067"/>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1" t="s">
        <v>399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0" t="s">
        <v>400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6" t="s">
        <v>404</v>
      </c>
      <c r="AG26" s="1008"/>
      <c r="AH26" s="1008"/>
      <c r="AI26" s="1008"/>
      <c r="AJ26" s="1057"/>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8"/>
      <c r="AG27" s="1011"/>
      <c r="AH27" s="1011"/>
      <c r="AI27" s="1011"/>
      <c r="AJ27" s="1059"/>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8" t="s">
        <v>409</v>
      </c>
      <c r="C28" s="1049"/>
      <c r="D28" s="1049"/>
      <c r="E28" s="1049"/>
      <c r="F28" s="1049"/>
      <c r="G28" s="1049"/>
      <c r="H28" s="1049"/>
      <c r="I28" s="1049"/>
      <c r="J28" s="1049"/>
      <c r="K28" s="1049"/>
      <c r="L28" s="1049"/>
      <c r="M28" s="1049"/>
      <c r="N28" s="1049"/>
      <c r="O28" s="1049"/>
      <c r="P28" s="1050"/>
      <c r="Q28" s="1051">
        <v>7108</v>
      </c>
      <c r="R28" s="1052"/>
      <c r="S28" s="1052"/>
      <c r="T28" s="1052"/>
      <c r="U28" s="1052"/>
      <c r="V28" s="1052">
        <v>7059</v>
      </c>
      <c r="W28" s="1052"/>
      <c r="X28" s="1052"/>
      <c r="Y28" s="1052"/>
      <c r="Z28" s="1052"/>
      <c r="AA28" s="1052">
        <v>50</v>
      </c>
      <c r="AB28" s="1052"/>
      <c r="AC28" s="1052"/>
      <c r="AD28" s="1052"/>
      <c r="AE28" s="1053"/>
      <c r="AF28" s="1054">
        <v>50</v>
      </c>
      <c r="AG28" s="1052"/>
      <c r="AH28" s="1052"/>
      <c r="AI28" s="1052"/>
      <c r="AJ28" s="1055"/>
      <c r="AK28" s="1043">
        <v>648</v>
      </c>
      <c r="AL28" s="1044"/>
      <c r="AM28" s="1044"/>
      <c r="AN28" s="1044"/>
      <c r="AO28" s="1044"/>
      <c r="AP28" s="1044" t="s">
        <v>580</v>
      </c>
      <c r="AQ28" s="1044"/>
      <c r="AR28" s="1044"/>
      <c r="AS28" s="1044"/>
      <c r="AT28" s="1044"/>
      <c r="AU28" s="1044" t="s">
        <v>580</v>
      </c>
      <c r="AV28" s="1044"/>
      <c r="AW28" s="1044"/>
      <c r="AX28" s="1044"/>
      <c r="AY28" s="1044"/>
      <c r="AZ28" s="1045"/>
      <c r="BA28" s="1045"/>
      <c r="BB28" s="1045"/>
      <c r="BC28" s="1045"/>
      <c r="BD28" s="1045"/>
      <c r="BE28" s="1046"/>
      <c r="BF28" s="1046"/>
      <c r="BG28" s="1046"/>
      <c r="BH28" s="1046"/>
      <c r="BI28" s="1047"/>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5657</v>
      </c>
      <c r="R29" s="1039"/>
      <c r="S29" s="1039"/>
      <c r="T29" s="1039"/>
      <c r="U29" s="1039"/>
      <c r="V29" s="1039">
        <v>5428</v>
      </c>
      <c r="W29" s="1039"/>
      <c r="X29" s="1039"/>
      <c r="Y29" s="1039"/>
      <c r="Z29" s="1039"/>
      <c r="AA29" s="1039">
        <v>229</v>
      </c>
      <c r="AB29" s="1039"/>
      <c r="AC29" s="1039"/>
      <c r="AD29" s="1039"/>
      <c r="AE29" s="1040"/>
      <c r="AF29" s="1035">
        <v>229</v>
      </c>
      <c r="AG29" s="1036"/>
      <c r="AH29" s="1036"/>
      <c r="AI29" s="1036"/>
      <c r="AJ29" s="1037"/>
      <c r="AK29" s="980">
        <v>852</v>
      </c>
      <c r="AL29" s="971"/>
      <c r="AM29" s="971"/>
      <c r="AN29" s="971"/>
      <c r="AO29" s="971"/>
      <c r="AP29" s="971" t="s">
        <v>581</v>
      </c>
      <c r="AQ29" s="971"/>
      <c r="AR29" s="971"/>
      <c r="AS29" s="971"/>
      <c r="AT29" s="971"/>
      <c r="AU29" s="971" t="s">
        <v>581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972</v>
      </c>
      <c r="R30" s="1039"/>
      <c r="S30" s="1039"/>
      <c r="T30" s="1039"/>
      <c r="U30" s="1039"/>
      <c r="V30" s="1039">
        <v>965</v>
      </c>
      <c r="W30" s="1039"/>
      <c r="X30" s="1039"/>
      <c r="Y30" s="1039"/>
      <c r="Z30" s="1039"/>
      <c r="AA30" s="1039">
        <v>7</v>
      </c>
      <c r="AB30" s="1039"/>
      <c r="AC30" s="1039"/>
      <c r="AD30" s="1039"/>
      <c r="AE30" s="1040"/>
      <c r="AF30" s="1035">
        <v>7</v>
      </c>
      <c r="AG30" s="1036"/>
      <c r="AH30" s="1036"/>
      <c r="AI30" s="1036"/>
      <c r="AJ30" s="1037"/>
      <c r="AK30" s="980">
        <v>171</v>
      </c>
      <c r="AL30" s="971"/>
      <c r="AM30" s="971"/>
      <c r="AN30" s="971"/>
      <c r="AO30" s="971"/>
      <c r="AP30" s="971" t="s">
        <v>581</v>
      </c>
      <c r="AQ30" s="971"/>
      <c r="AR30" s="971"/>
      <c r="AS30" s="971"/>
      <c r="AT30" s="971"/>
      <c r="AU30" s="971" t="s">
        <v>581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1277</v>
      </c>
      <c r="R31" s="1039"/>
      <c r="S31" s="1039"/>
      <c r="T31" s="1039"/>
      <c r="U31" s="1039"/>
      <c r="V31" s="1039">
        <v>1303</v>
      </c>
      <c r="W31" s="1039"/>
      <c r="X31" s="1039"/>
      <c r="Y31" s="1039"/>
      <c r="Z31" s="1039"/>
      <c r="AA31" s="1039">
        <v>-26</v>
      </c>
      <c r="AB31" s="1039"/>
      <c r="AC31" s="1039"/>
      <c r="AD31" s="1039"/>
      <c r="AE31" s="1040"/>
      <c r="AF31" s="1035">
        <v>1348</v>
      </c>
      <c r="AG31" s="1036"/>
      <c r="AH31" s="1036"/>
      <c r="AI31" s="1036"/>
      <c r="AJ31" s="1037"/>
      <c r="AK31" s="1042">
        <v>12</v>
      </c>
      <c r="AL31" s="979"/>
      <c r="AM31" s="979"/>
      <c r="AN31" s="979"/>
      <c r="AO31" s="980"/>
      <c r="AP31" s="971">
        <v>2351</v>
      </c>
      <c r="AQ31" s="971"/>
      <c r="AR31" s="971"/>
      <c r="AS31" s="971"/>
      <c r="AT31" s="971"/>
      <c r="AU31" s="971" t="s">
        <v>581</v>
      </c>
      <c r="AV31" s="971"/>
      <c r="AW31" s="971"/>
      <c r="AX31" s="971"/>
      <c r="AY31" s="971"/>
      <c r="AZ31" s="1041" t="s">
        <v>581</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2984</v>
      </c>
      <c r="R32" s="1039"/>
      <c r="S32" s="1039"/>
      <c r="T32" s="1039"/>
      <c r="U32" s="1039"/>
      <c r="V32" s="1039">
        <v>3083</v>
      </c>
      <c r="W32" s="1039"/>
      <c r="X32" s="1039"/>
      <c r="Y32" s="1039"/>
      <c r="Z32" s="1039"/>
      <c r="AA32" s="1039">
        <v>-99</v>
      </c>
      <c r="AB32" s="1039"/>
      <c r="AC32" s="1039"/>
      <c r="AD32" s="1039"/>
      <c r="AE32" s="1040"/>
      <c r="AF32" s="1035">
        <v>731</v>
      </c>
      <c r="AG32" s="1036"/>
      <c r="AH32" s="1036"/>
      <c r="AI32" s="1036"/>
      <c r="AJ32" s="1037"/>
      <c r="AK32" s="1042">
        <v>257</v>
      </c>
      <c r="AL32" s="979"/>
      <c r="AM32" s="979"/>
      <c r="AN32" s="979"/>
      <c r="AO32" s="980"/>
      <c r="AP32" s="971">
        <v>219</v>
      </c>
      <c r="AQ32" s="971"/>
      <c r="AR32" s="971"/>
      <c r="AS32" s="971"/>
      <c r="AT32" s="971"/>
      <c r="AU32" s="971">
        <v>144</v>
      </c>
      <c r="AV32" s="971"/>
      <c r="AW32" s="971"/>
      <c r="AX32" s="971"/>
      <c r="AY32" s="971"/>
      <c r="AZ32" s="1041" t="s">
        <v>580</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1539</v>
      </c>
      <c r="R33" s="1039"/>
      <c r="S33" s="1039"/>
      <c r="T33" s="1039"/>
      <c r="U33" s="1039"/>
      <c r="V33" s="1039">
        <v>1468</v>
      </c>
      <c r="W33" s="1039"/>
      <c r="X33" s="1039"/>
      <c r="Y33" s="1039"/>
      <c r="Z33" s="1039"/>
      <c r="AA33" s="1039">
        <v>72</v>
      </c>
      <c r="AB33" s="1039"/>
      <c r="AC33" s="1039"/>
      <c r="AD33" s="1039"/>
      <c r="AE33" s="1040"/>
      <c r="AF33" s="1035">
        <v>180</v>
      </c>
      <c r="AG33" s="1036"/>
      <c r="AH33" s="1036"/>
      <c r="AI33" s="1036"/>
      <c r="AJ33" s="1037"/>
      <c r="AK33" s="1042">
        <v>547</v>
      </c>
      <c r="AL33" s="979"/>
      <c r="AM33" s="979"/>
      <c r="AN33" s="979"/>
      <c r="AO33" s="980"/>
      <c r="AP33" s="971">
        <v>5270</v>
      </c>
      <c r="AQ33" s="971"/>
      <c r="AR33" s="971"/>
      <c r="AS33" s="971"/>
      <c r="AT33" s="971"/>
      <c r="AU33" s="971">
        <v>3494</v>
      </c>
      <c r="AV33" s="971"/>
      <c r="AW33" s="971"/>
      <c r="AX33" s="971"/>
      <c r="AY33" s="971"/>
      <c r="AZ33" s="1041" t="s">
        <v>581</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2546</v>
      </c>
      <c r="AG63" s="959"/>
      <c r="AH63" s="959"/>
      <c r="AI63" s="959"/>
      <c r="AJ63" s="1022"/>
      <c r="AK63" s="1023"/>
      <c r="AL63" s="963"/>
      <c r="AM63" s="963"/>
      <c r="AN63" s="963"/>
      <c r="AO63" s="963"/>
      <c r="AP63" s="959">
        <v>7840</v>
      </c>
      <c r="AQ63" s="959"/>
      <c r="AR63" s="959"/>
      <c r="AS63" s="959"/>
      <c r="AT63" s="959"/>
      <c r="AU63" s="959">
        <v>3637</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420</v>
      </c>
      <c r="AB66" s="1002"/>
      <c r="AC66" s="1002"/>
      <c r="AD66" s="1002"/>
      <c r="AE66" s="1003"/>
      <c r="AF66" s="1007" t="s">
        <v>404</v>
      </c>
      <c r="AG66" s="1008"/>
      <c r="AH66" s="1008"/>
      <c r="AI66" s="1008"/>
      <c r="AJ66" s="1009"/>
      <c r="AK66" s="1001" t="s">
        <v>421</v>
      </c>
      <c r="AL66" s="996"/>
      <c r="AM66" s="996"/>
      <c r="AN66" s="996"/>
      <c r="AO66" s="997"/>
      <c r="AP66" s="1001" t="s">
        <v>406</v>
      </c>
      <c r="AQ66" s="1002"/>
      <c r="AR66" s="1002"/>
      <c r="AS66" s="1002"/>
      <c r="AT66" s="1003"/>
      <c r="AU66" s="1001" t="s">
        <v>422</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90693</v>
      </c>
      <c r="R68" s="982"/>
      <c r="S68" s="982"/>
      <c r="T68" s="982"/>
      <c r="U68" s="982"/>
      <c r="V68" s="982">
        <v>78016</v>
      </c>
      <c r="W68" s="982"/>
      <c r="X68" s="982"/>
      <c r="Y68" s="982"/>
      <c r="Z68" s="982"/>
      <c r="AA68" s="982">
        <v>12678</v>
      </c>
      <c r="AB68" s="982"/>
      <c r="AC68" s="982"/>
      <c r="AD68" s="982"/>
      <c r="AE68" s="982"/>
      <c r="AF68" s="982">
        <v>11687</v>
      </c>
      <c r="AG68" s="982"/>
      <c r="AH68" s="982"/>
      <c r="AI68" s="982"/>
      <c r="AJ68" s="982"/>
      <c r="AK68" s="982" t="s">
        <v>580</v>
      </c>
      <c r="AL68" s="982"/>
      <c r="AM68" s="982"/>
      <c r="AN68" s="982"/>
      <c r="AO68" s="982"/>
      <c r="AP68" s="982" t="s">
        <v>580</v>
      </c>
      <c r="AQ68" s="982"/>
      <c r="AR68" s="982"/>
      <c r="AS68" s="982"/>
      <c r="AT68" s="982"/>
      <c r="AU68" s="982" t="s">
        <v>580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2261</v>
      </c>
      <c r="R69" s="971"/>
      <c r="S69" s="971"/>
      <c r="T69" s="971"/>
      <c r="U69" s="971"/>
      <c r="V69" s="971">
        <v>2042</v>
      </c>
      <c r="W69" s="971"/>
      <c r="X69" s="971"/>
      <c r="Y69" s="971"/>
      <c r="Z69" s="971"/>
      <c r="AA69" s="971">
        <v>219</v>
      </c>
      <c r="AB69" s="971"/>
      <c r="AC69" s="971"/>
      <c r="AD69" s="971"/>
      <c r="AE69" s="971"/>
      <c r="AF69" s="971">
        <v>219</v>
      </c>
      <c r="AG69" s="971"/>
      <c r="AH69" s="971"/>
      <c r="AI69" s="971"/>
      <c r="AJ69" s="971"/>
      <c r="AK69" s="971" t="s">
        <v>589</v>
      </c>
      <c r="AL69" s="971"/>
      <c r="AM69" s="971"/>
      <c r="AN69" s="971"/>
      <c r="AO69" s="971"/>
      <c r="AP69" s="971">
        <v>1973</v>
      </c>
      <c r="AQ69" s="971"/>
      <c r="AR69" s="971"/>
      <c r="AS69" s="971"/>
      <c r="AT69" s="971"/>
      <c r="AU69" s="971">
        <v>818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1645</v>
      </c>
      <c r="R70" s="971"/>
      <c r="S70" s="971"/>
      <c r="T70" s="971"/>
      <c r="U70" s="971"/>
      <c r="V70" s="971">
        <v>1604</v>
      </c>
      <c r="W70" s="971"/>
      <c r="X70" s="971"/>
      <c r="Y70" s="971"/>
      <c r="Z70" s="971"/>
      <c r="AA70" s="971">
        <v>40</v>
      </c>
      <c r="AB70" s="971"/>
      <c r="AC70" s="971"/>
      <c r="AD70" s="971"/>
      <c r="AE70" s="971"/>
      <c r="AF70" s="971">
        <v>40</v>
      </c>
      <c r="AG70" s="971"/>
      <c r="AH70" s="971"/>
      <c r="AI70" s="971"/>
      <c r="AJ70" s="971"/>
      <c r="AK70" s="971" t="s">
        <v>581</v>
      </c>
      <c r="AL70" s="971"/>
      <c r="AM70" s="971"/>
      <c r="AN70" s="971"/>
      <c r="AO70" s="971"/>
      <c r="AP70" s="971" t="s">
        <v>581</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847072</v>
      </c>
      <c r="R71" s="971"/>
      <c r="S71" s="971"/>
      <c r="T71" s="971"/>
      <c r="U71" s="971"/>
      <c r="V71" s="971">
        <v>828353</v>
      </c>
      <c r="W71" s="971"/>
      <c r="X71" s="971"/>
      <c r="Y71" s="971"/>
      <c r="Z71" s="971"/>
      <c r="AA71" s="971">
        <v>18719</v>
      </c>
      <c r="AB71" s="971"/>
      <c r="AC71" s="971"/>
      <c r="AD71" s="971"/>
      <c r="AE71" s="971"/>
      <c r="AF71" s="971">
        <v>18719</v>
      </c>
      <c r="AG71" s="971"/>
      <c r="AH71" s="971"/>
      <c r="AI71" s="971"/>
      <c r="AJ71" s="971"/>
      <c r="AK71" s="971">
        <v>7694</v>
      </c>
      <c r="AL71" s="971"/>
      <c r="AM71" s="971"/>
      <c r="AN71" s="971"/>
      <c r="AO71" s="971"/>
      <c r="AP71" s="971" t="s">
        <v>581</v>
      </c>
      <c r="AQ71" s="971"/>
      <c r="AR71" s="971"/>
      <c r="AS71" s="971"/>
      <c r="AT71" s="971"/>
      <c r="AU71" s="971" t="s">
        <v>581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23479</v>
      </c>
      <c r="R72" s="971"/>
      <c r="S72" s="971"/>
      <c r="T72" s="971"/>
      <c r="U72" s="971"/>
      <c r="V72" s="971">
        <v>22911</v>
      </c>
      <c r="W72" s="971"/>
      <c r="X72" s="971"/>
      <c r="Y72" s="971"/>
      <c r="Z72" s="971"/>
      <c r="AA72" s="971">
        <v>568</v>
      </c>
      <c r="AB72" s="971"/>
      <c r="AC72" s="971"/>
      <c r="AD72" s="971"/>
      <c r="AE72" s="971"/>
      <c r="AF72" s="971">
        <v>568</v>
      </c>
      <c r="AG72" s="971"/>
      <c r="AH72" s="971"/>
      <c r="AI72" s="971"/>
      <c r="AJ72" s="971"/>
      <c r="AK72" s="971">
        <v>21</v>
      </c>
      <c r="AL72" s="971"/>
      <c r="AM72" s="971"/>
      <c r="AN72" s="971"/>
      <c r="AO72" s="971"/>
      <c r="AP72" s="971" t="s">
        <v>581</v>
      </c>
      <c r="AQ72" s="971"/>
      <c r="AR72" s="971"/>
      <c r="AS72" s="971"/>
      <c r="AT72" s="971"/>
      <c r="AU72" s="971" t="s">
        <v>581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c r="D73" s="975"/>
      <c r="E73" s="975"/>
      <c r="F73" s="975"/>
      <c r="G73" s="975"/>
      <c r="H73" s="975"/>
      <c r="I73" s="975"/>
      <c r="J73" s="975"/>
      <c r="K73" s="975"/>
      <c r="L73" s="975"/>
      <c r="M73" s="975"/>
      <c r="N73" s="975"/>
      <c r="O73" s="975"/>
      <c r="P73" s="976"/>
      <c r="Q73" s="977">
        <v>205</v>
      </c>
      <c r="R73" s="971"/>
      <c r="S73" s="971"/>
      <c r="T73" s="971"/>
      <c r="U73" s="971"/>
      <c r="V73" s="971">
        <v>97</v>
      </c>
      <c r="W73" s="971"/>
      <c r="X73" s="971"/>
      <c r="Y73" s="971"/>
      <c r="Z73" s="971"/>
      <c r="AA73" s="971">
        <v>108</v>
      </c>
      <c r="AB73" s="971"/>
      <c r="AC73" s="971"/>
      <c r="AD73" s="971"/>
      <c r="AE73" s="971"/>
      <c r="AF73" s="971">
        <v>108</v>
      </c>
      <c r="AG73" s="971"/>
      <c r="AH73" s="971"/>
      <c r="AI73" s="971"/>
      <c r="AJ73" s="971"/>
      <c r="AK73" s="971" t="s">
        <v>581</v>
      </c>
      <c r="AL73" s="971"/>
      <c r="AM73" s="971"/>
      <c r="AN73" s="971"/>
      <c r="AO73" s="971"/>
      <c r="AP73" s="971" t="s">
        <v>581</v>
      </c>
      <c r="AQ73" s="971"/>
      <c r="AR73" s="971"/>
      <c r="AS73" s="971"/>
      <c r="AT73" s="971"/>
      <c r="AU73" s="971" t="s">
        <v>581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587</v>
      </c>
      <c r="C74" s="975"/>
      <c r="D74" s="975"/>
      <c r="E74" s="975"/>
      <c r="F74" s="975"/>
      <c r="G74" s="975"/>
      <c r="H74" s="975"/>
      <c r="I74" s="975"/>
      <c r="J74" s="975"/>
      <c r="K74" s="975"/>
      <c r="L74" s="975"/>
      <c r="M74" s="975"/>
      <c r="N74" s="975"/>
      <c r="O74" s="975"/>
      <c r="P74" s="976"/>
      <c r="Q74" s="977">
        <v>321</v>
      </c>
      <c r="R74" s="971"/>
      <c r="S74" s="971"/>
      <c r="T74" s="971"/>
      <c r="U74" s="971"/>
      <c r="V74" s="971">
        <v>310</v>
      </c>
      <c r="W74" s="971"/>
      <c r="X74" s="971"/>
      <c r="Y74" s="971"/>
      <c r="Z74" s="971"/>
      <c r="AA74" s="971">
        <v>11</v>
      </c>
      <c r="AB74" s="971"/>
      <c r="AC74" s="971"/>
      <c r="AD74" s="971"/>
      <c r="AE74" s="971"/>
      <c r="AF74" s="971">
        <v>11</v>
      </c>
      <c r="AG74" s="971"/>
      <c r="AH74" s="971"/>
      <c r="AI74" s="971"/>
      <c r="AJ74" s="971"/>
      <c r="AK74" s="971">
        <v>3</v>
      </c>
      <c r="AL74" s="971"/>
      <c r="AM74" s="971"/>
      <c r="AN74" s="971"/>
      <c r="AO74" s="971"/>
      <c r="AP74" s="971" t="s">
        <v>581</v>
      </c>
      <c r="AQ74" s="971"/>
      <c r="AR74" s="971"/>
      <c r="AS74" s="971"/>
      <c r="AT74" s="971"/>
      <c r="AU74" s="971" t="s">
        <v>591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31352</v>
      </c>
      <c r="AG88" s="959"/>
      <c r="AH88" s="959"/>
      <c r="AI88" s="959"/>
      <c r="AJ88" s="959"/>
      <c r="AK88" s="963"/>
      <c r="AL88" s="963"/>
      <c r="AM88" s="963"/>
      <c r="AN88" s="963"/>
      <c r="AO88" s="963"/>
      <c r="AP88" s="959">
        <v>1973</v>
      </c>
      <c r="AQ88" s="959"/>
      <c r="AR88" s="959"/>
      <c r="AS88" s="959"/>
      <c r="AT88" s="959"/>
      <c r="AU88" s="959">
        <v>818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v>
      </c>
      <c r="CS102" s="953"/>
      <c r="CT102" s="953"/>
      <c r="CU102" s="953"/>
      <c r="CV102" s="954"/>
      <c r="CW102" s="952">
        <v>1</v>
      </c>
      <c r="CX102" s="953"/>
      <c r="CY102" s="953"/>
      <c r="CZ102" s="953"/>
      <c r="DA102" s="954"/>
      <c r="DB102" s="952" t="s">
        <v>595</v>
      </c>
      <c r="DC102" s="953"/>
      <c r="DD102" s="953"/>
      <c r="DE102" s="953"/>
      <c r="DF102" s="954"/>
      <c r="DG102" s="952">
        <v>1250</v>
      </c>
      <c r="DH102" s="953"/>
      <c r="DI102" s="953"/>
      <c r="DJ102" s="953"/>
      <c r="DK102" s="954"/>
      <c r="DL102" s="952" t="s">
        <v>581</v>
      </c>
      <c r="DM102" s="953"/>
      <c r="DN102" s="953"/>
      <c r="DO102" s="953"/>
      <c r="DP102" s="954"/>
      <c r="DQ102" s="952" t="s">
        <v>581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1643289</v>
      </c>
      <c r="AB110" s="889"/>
      <c r="AC110" s="889"/>
      <c r="AD110" s="889"/>
      <c r="AE110" s="890"/>
      <c r="AF110" s="891">
        <v>1723615</v>
      </c>
      <c r="AG110" s="889"/>
      <c r="AH110" s="889"/>
      <c r="AI110" s="889"/>
      <c r="AJ110" s="890"/>
      <c r="AK110" s="891">
        <v>1760170</v>
      </c>
      <c r="AL110" s="889"/>
      <c r="AM110" s="889"/>
      <c r="AN110" s="889"/>
      <c r="AO110" s="890"/>
      <c r="AP110" s="892">
        <v>12.5</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17844792</v>
      </c>
      <c r="BR110" s="842"/>
      <c r="BS110" s="842"/>
      <c r="BT110" s="842"/>
      <c r="BU110" s="842"/>
      <c r="BV110" s="842">
        <v>19376465</v>
      </c>
      <c r="BW110" s="842"/>
      <c r="BX110" s="842"/>
      <c r="BY110" s="842"/>
      <c r="BZ110" s="842"/>
      <c r="CA110" s="842">
        <v>19924475</v>
      </c>
      <c r="CB110" s="842"/>
      <c r="CC110" s="842"/>
      <c r="CD110" s="842"/>
      <c r="CE110" s="842"/>
      <c r="CF110" s="866">
        <v>141.5</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131</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2598157</v>
      </c>
      <c r="BR111" s="817"/>
      <c r="BS111" s="817"/>
      <c r="BT111" s="817"/>
      <c r="BU111" s="817"/>
      <c r="BV111" s="817">
        <v>1341413</v>
      </c>
      <c r="BW111" s="817"/>
      <c r="BX111" s="817"/>
      <c r="BY111" s="817"/>
      <c r="BZ111" s="817"/>
      <c r="CA111" s="817">
        <v>1250040</v>
      </c>
      <c r="CB111" s="817"/>
      <c r="CC111" s="817"/>
      <c r="CD111" s="817"/>
      <c r="CE111" s="817"/>
      <c r="CF111" s="875">
        <v>8.9</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440</v>
      </c>
      <c r="DR111" s="817"/>
      <c r="DS111" s="817"/>
      <c r="DT111" s="817"/>
      <c r="DU111" s="817"/>
      <c r="DV111" s="794" t="s">
        <v>440</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440</v>
      </c>
      <c r="AL112" s="780"/>
      <c r="AM112" s="780"/>
      <c r="AN112" s="780"/>
      <c r="AO112" s="781"/>
      <c r="AP112" s="824" t="s">
        <v>131</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3655401</v>
      </c>
      <c r="BR112" s="817"/>
      <c r="BS112" s="817"/>
      <c r="BT112" s="817"/>
      <c r="BU112" s="817"/>
      <c r="BV112" s="817">
        <v>3717826</v>
      </c>
      <c r="BW112" s="817"/>
      <c r="BX112" s="817"/>
      <c r="BY112" s="817"/>
      <c r="BZ112" s="817"/>
      <c r="CA112" s="817">
        <v>3637345</v>
      </c>
      <c r="CB112" s="817"/>
      <c r="CC112" s="817"/>
      <c r="CD112" s="817"/>
      <c r="CE112" s="817"/>
      <c r="CF112" s="875">
        <v>25.8</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440</v>
      </c>
      <c r="DM112" s="817"/>
      <c r="DN112" s="817"/>
      <c r="DO112" s="817"/>
      <c r="DP112" s="817"/>
      <c r="DQ112" s="817" t="s">
        <v>131</v>
      </c>
      <c r="DR112" s="817"/>
      <c r="DS112" s="817"/>
      <c r="DT112" s="817"/>
      <c r="DU112" s="817"/>
      <c r="DV112" s="794" t="s">
        <v>440</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334362</v>
      </c>
      <c r="AB113" s="919"/>
      <c r="AC113" s="919"/>
      <c r="AD113" s="919"/>
      <c r="AE113" s="920"/>
      <c r="AF113" s="921">
        <v>323257</v>
      </c>
      <c r="AG113" s="919"/>
      <c r="AH113" s="919"/>
      <c r="AI113" s="919"/>
      <c r="AJ113" s="920"/>
      <c r="AK113" s="921">
        <v>329073</v>
      </c>
      <c r="AL113" s="919"/>
      <c r="AM113" s="919"/>
      <c r="AN113" s="919"/>
      <c r="AO113" s="920"/>
      <c r="AP113" s="922">
        <v>2.2999999999999998</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646659</v>
      </c>
      <c r="BR113" s="817"/>
      <c r="BS113" s="817"/>
      <c r="BT113" s="817"/>
      <c r="BU113" s="817"/>
      <c r="BV113" s="817">
        <v>860151</v>
      </c>
      <c r="BW113" s="817"/>
      <c r="BX113" s="817"/>
      <c r="BY113" s="817"/>
      <c r="BZ113" s="817"/>
      <c r="CA113" s="817">
        <v>818142</v>
      </c>
      <c r="CB113" s="817"/>
      <c r="CC113" s="817"/>
      <c r="CD113" s="817"/>
      <c r="CE113" s="817"/>
      <c r="CF113" s="875">
        <v>5.8</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451</v>
      </c>
      <c r="DR113" s="780"/>
      <c r="DS113" s="780"/>
      <c r="DT113" s="780"/>
      <c r="DU113" s="781"/>
      <c r="DV113" s="824" t="s">
        <v>131</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17959</v>
      </c>
      <c r="AB114" s="780"/>
      <c r="AC114" s="780"/>
      <c r="AD114" s="780"/>
      <c r="AE114" s="781"/>
      <c r="AF114" s="782">
        <v>16598</v>
      </c>
      <c r="AG114" s="780"/>
      <c r="AH114" s="780"/>
      <c r="AI114" s="780"/>
      <c r="AJ114" s="781"/>
      <c r="AK114" s="782">
        <v>46539</v>
      </c>
      <c r="AL114" s="780"/>
      <c r="AM114" s="780"/>
      <c r="AN114" s="780"/>
      <c r="AO114" s="781"/>
      <c r="AP114" s="824">
        <v>0.3</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2726407</v>
      </c>
      <c r="BR114" s="817"/>
      <c r="BS114" s="817"/>
      <c r="BT114" s="817"/>
      <c r="BU114" s="817"/>
      <c r="BV114" s="817">
        <v>2847662</v>
      </c>
      <c r="BW114" s="817"/>
      <c r="BX114" s="817"/>
      <c r="BY114" s="817"/>
      <c r="BZ114" s="817"/>
      <c r="CA114" s="817">
        <v>3089388</v>
      </c>
      <c r="CB114" s="817"/>
      <c r="CC114" s="817"/>
      <c r="CD114" s="817"/>
      <c r="CE114" s="817"/>
      <c r="CF114" s="875">
        <v>21.9</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260756</v>
      </c>
      <c r="AB115" s="919"/>
      <c r="AC115" s="919"/>
      <c r="AD115" s="919"/>
      <c r="AE115" s="920"/>
      <c r="AF115" s="921">
        <v>1259335</v>
      </c>
      <c r="AG115" s="919"/>
      <c r="AH115" s="919"/>
      <c r="AI115" s="919"/>
      <c r="AJ115" s="920"/>
      <c r="AK115" s="921">
        <v>90881</v>
      </c>
      <c r="AL115" s="919"/>
      <c r="AM115" s="919"/>
      <c r="AN115" s="919"/>
      <c r="AO115" s="920"/>
      <c r="AP115" s="922">
        <v>0.6</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440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2595317</v>
      </c>
      <c r="DH115" s="780"/>
      <c r="DI115" s="780"/>
      <c r="DJ115" s="780"/>
      <c r="DK115" s="781"/>
      <c r="DL115" s="782">
        <v>1340043</v>
      </c>
      <c r="DM115" s="780"/>
      <c r="DN115" s="780"/>
      <c r="DO115" s="780"/>
      <c r="DP115" s="781"/>
      <c r="DQ115" s="782">
        <v>1250040</v>
      </c>
      <c r="DR115" s="780"/>
      <c r="DS115" s="780"/>
      <c r="DT115" s="780"/>
      <c r="DU115" s="781"/>
      <c r="DV115" s="824">
        <v>8.9</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131</v>
      </c>
      <c r="CB116" s="817"/>
      <c r="CC116" s="817"/>
      <c r="CD116" s="817"/>
      <c r="CE116" s="817"/>
      <c r="CF116" s="875" t="s">
        <v>440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2840</v>
      </c>
      <c r="DH116" s="780"/>
      <c r="DI116" s="780"/>
      <c r="DJ116" s="780"/>
      <c r="DK116" s="781"/>
      <c r="DL116" s="782">
        <v>1370</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2256366</v>
      </c>
      <c r="AB117" s="903"/>
      <c r="AC117" s="903"/>
      <c r="AD117" s="903"/>
      <c r="AE117" s="904"/>
      <c r="AF117" s="905">
        <v>3322805</v>
      </c>
      <c r="AG117" s="903"/>
      <c r="AH117" s="903"/>
      <c r="AI117" s="903"/>
      <c r="AJ117" s="904"/>
      <c r="AK117" s="905">
        <v>2226663</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451</v>
      </c>
      <c r="BW117" s="817"/>
      <c r="BX117" s="817"/>
      <c r="BY117" s="817"/>
      <c r="BZ117" s="817"/>
      <c r="CA117" s="817" t="s">
        <v>131</v>
      </c>
      <c r="CB117" s="817"/>
      <c r="CC117" s="817"/>
      <c r="CD117" s="817"/>
      <c r="CE117" s="817"/>
      <c r="CF117" s="875" t="s">
        <v>131</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131</v>
      </c>
      <c r="BW118" s="845"/>
      <c r="BX118" s="845"/>
      <c r="BY118" s="845"/>
      <c r="BZ118" s="845"/>
      <c r="CA118" s="845" t="s">
        <v>451</v>
      </c>
      <c r="CB118" s="845"/>
      <c r="CC118" s="845"/>
      <c r="CD118" s="845"/>
      <c r="CE118" s="845"/>
      <c r="CF118" s="875" t="s">
        <v>131</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451</v>
      </c>
      <c r="DM118" s="780"/>
      <c r="DN118" s="780"/>
      <c r="DO118" s="780"/>
      <c r="DP118" s="781"/>
      <c r="DQ118" s="782" t="s">
        <v>451</v>
      </c>
      <c r="DR118" s="780"/>
      <c r="DS118" s="780"/>
      <c r="DT118" s="780"/>
      <c r="DU118" s="781"/>
      <c r="DV118" s="824" t="s">
        <v>131</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451</v>
      </c>
      <c r="AB119" s="889"/>
      <c r="AC119" s="889"/>
      <c r="AD119" s="889"/>
      <c r="AE119" s="890"/>
      <c r="AF119" s="891" t="s">
        <v>451</v>
      </c>
      <c r="AG119" s="889"/>
      <c r="AH119" s="889"/>
      <c r="AI119" s="889"/>
      <c r="AJ119" s="890"/>
      <c r="AK119" s="891" t="s">
        <v>451</v>
      </c>
      <c r="AL119" s="889"/>
      <c r="AM119" s="889"/>
      <c r="AN119" s="889"/>
      <c r="AO119" s="890"/>
      <c r="AP119" s="892" t="s">
        <v>451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27471416</v>
      </c>
      <c r="BR119" s="845"/>
      <c r="BS119" s="845"/>
      <c r="BT119" s="845"/>
      <c r="BU119" s="845"/>
      <c r="BV119" s="845">
        <v>28143517</v>
      </c>
      <c r="BW119" s="845"/>
      <c r="BX119" s="845"/>
      <c r="BY119" s="845"/>
      <c r="BZ119" s="845"/>
      <c r="CA119" s="845">
        <v>28719390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6948064</v>
      </c>
      <c r="BR120" s="842"/>
      <c r="BS120" s="842"/>
      <c r="BT120" s="842"/>
      <c r="BU120" s="842"/>
      <c r="BV120" s="842">
        <v>8437661</v>
      </c>
      <c r="BW120" s="842"/>
      <c r="BX120" s="842"/>
      <c r="BY120" s="842"/>
      <c r="BZ120" s="842"/>
      <c r="CA120" s="842">
        <v>10435407</v>
      </c>
      <c r="CB120" s="842"/>
      <c r="CC120" s="842"/>
      <c r="CD120" s="842"/>
      <c r="CE120" s="842"/>
      <c r="CF120" s="866">
        <v>74.099999999999994</v>
      </c>
      <c r="CG120" s="867"/>
      <c r="CH120" s="867"/>
      <c r="CI120" s="867"/>
      <c r="CJ120" s="867"/>
      <c r="CK120" s="868" t="s">
        <v>470</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3466452</v>
      </c>
      <c r="DH120" s="842"/>
      <c r="DI120" s="842"/>
      <c r="DJ120" s="842"/>
      <c r="DK120" s="842"/>
      <c r="DL120" s="842">
        <v>3535443</v>
      </c>
      <c r="DM120" s="842"/>
      <c r="DN120" s="842"/>
      <c r="DO120" s="842"/>
      <c r="DP120" s="842"/>
      <c r="DQ120" s="842">
        <v>3493843</v>
      </c>
      <c r="DR120" s="842"/>
      <c r="DS120" s="842"/>
      <c r="DT120" s="842"/>
      <c r="DU120" s="842"/>
      <c r="DV120" s="843">
        <v>24.8</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6086301</v>
      </c>
      <c r="BR121" s="817"/>
      <c r="BS121" s="817"/>
      <c r="BT121" s="817"/>
      <c r="BU121" s="817"/>
      <c r="BV121" s="817">
        <v>5262598</v>
      </c>
      <c r="BW121" s="817"/>
      <c r="BX121" s="817"/>
      <c r="BY121" s="817"/>
      <c r="BZ121" s="817"/>
      <c r="CA121" s="817">
        <v>5639088</v>
      </c>
      <c r="CB121" s="817"/>
      <c r="CC121" s="817"/>
      <c r="CD121" s="817"/>
      <c r="CE121" s="817"/>
      <c r="CF121" s="875">
        <v>40.1</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188949</v>
      </c>
      <c r="DH121" s="817"/>
      <c r="DI121" s="817"/>
      <c r="DJ121" s="817"/>
      <c r="DK121" s="817"/>
      <c r="DL121" s="817">
        <v>182383</v>
      </c>
      <c r="DM121" s="817"/>
      <c r="DN121" s="817"/>
      <c r="DO121" s="817"/>
      <c r="DP121" s="817"/>
      <c r="DQ121" s="817">
        <v>143502</v>
      </c>
      <c r="DR121" s="817"/>
      <c r="DS121" s="817"/>
      <c r="DT121" s="817"/>
      <c r="DU121" s="817"/>
      <c r="DV121" s="794">
        <v>1</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16615026</v>
      </c>
      <c r="BR122" s="845"/>
      <c r="BS122" s="845"/>
      <c r="BT122" s="845"/>
      <c r="BU122" s="845"/>
      <c r="BV122" s="845">
        <v>16841204</v>
      </c>
      <c r="BW122" s="845"/>
      <c r="BX122" s="845"/>
      <c r="BY122" s="845"/>
      <c r="BZ122" s="845"/>
      <c r="CA122" s="845">
        <v>16573839</v>
      </c>
      <c r="CB122" s="845"/>
      <c r="CC122" s="845"/>
      <c r="CD122" s="845"/>
      <c r="CE122" s="845"/>
      <c r="CF122" s="846">
        <v>117.7</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474</v>
      </c>
      <c r="BP123" s="878"/>
      <c r="BQ123" s="832">
        <v>29649391</v>
      </c>
      <c r="BR123" s="833"/>
      <c r="BS123" s="833"/>
      <c r="BT123" s="833"/>
      <c r="BU123" s="833"/>
      <c r="BV123" s="833">
        <v>30541463</v>
      </c>
      <c r="BW123" s="833"/>
      <c r="BX123" s="833"/>
      <c r="BY123" s="833"/>
      <c r="BZ123" s="833"/>
      <c r="CA123" s="833">
        <v>32648334</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256327</v>
      </c>
      <c r="AB124" s="780"/>
      <c r="AC124" s="780"/>
      <c r="AD124" s="780"/>
      <c r="AE124" s="781"/>
      <c r="AF124" s="782">
        <v>1255274</v>
      </c>
      <c r="AG124" s="780"/>
      <c r="AH124" s="780"/>
      <c r="AI124" s="780"/>
      <c r="AJ124" s="781"/>
      <c r="AK124" s="782">
        <v>90002</v>
      </c>
      <c r="AL124" s="780"/>
      <c r="AM124" s="780"/>
      <c r="AN124" s="780"/>
      <c r="AO124" s="781"/>
      <c r="AP124" s="824">
        <v>0.6</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4429</v>
      </c>
      <c r="AB127" s="780"/>
      <c r="AC127" s="780"/>
      <c r="AD127" s="780"/>
      <c r="AE127" s="781"/>
      <c r="AF127" s="782">
        <v>4061</v>
      </c>
      <c r="AG127" s="780"/>
      <c r="AH127" s="780"/>
      <c r="AI127" s="780"/>
      <c r="AJ127" s="781"/>
      <c r="AK127" s="782">
        <v>879</v>
      </c>
      <c r="AL127" s="780"/>
      <c r="AM127" s="780"/>
      <c r="AN127" s="780"/>
      <c r="AO127" s="781"/>
      <c r="AP127" s="824">
        <v>0</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469094</v>
      </c>
      <c r="AB128" s="801"/>
      <c r="AC128" s="801"/>
      <c r="AD128" s="801"/>
      <c r="AE128" s="802"/>
      <c r="AF128" s="803">
        <v>516936</v>
      </c>
      <c r="AG128" s="801"/>
      <c r="AH128" s="801"/>
      <c r="AI128" s="801"/>
      <c r="AJ128" s="802"/>
      <c r="AK128" s="803">
        <v>524800</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131</v>
      </c>
      <c r="BG128" s="787"/>
      <c r="BH128" s="787"/>
      <c r="BI128" s="787"/>
      <c r="BJ128" s="787"/>
      <c r="BK128" s="787"/>
      <c r="BL128" s="810"/>
      <c r="BM128" s="786">
        <v>12.74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14867043</v>
      </c>
      <c r="AB129" s="780"/>
      <c r="AC129" s="780"/>
      <c r="AD129" s="780"/>
      <c r="AE129" s="781"/>
      <c r="AF129" s="782">
        <v>15741343</v>
      </c>
      <c r="AG129" s="780"/>
      <c r="AH129" s="780"/>
      <c r="AI129" s="780"/>
      <c r="AJ129" s="781"/>
      <c r="AK129" s="782">
        <v>15480027</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131</v>
      </c>
      <c r="BG129" s="771"/>
      <c r="BH129" s="771"/>
      <c r="BI129" s="771"/>
      <c r="BJ129" s="771"/>
      <c r="BK129" s="771"/>
      <c r="BL129" s="772"/>
      <c r="BM129" s="770">
        <v>17.739999999999998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1410669</v>
      </c>
      <c r="AB130" s="780"/>
      <c r="AC130" s="780"/>
      <c r="AD130" s="780"/>
      <c r="AE130" s="781"/>
      <c r="AF130" s="782">
        <v>1408623</v>
      </c>
      <c r="AG130" s="780"/>
      <c r="AH130" s="780"/>
      <c r="AI130" s="780"/>
      <c r="AJ130" s="781"/>
      <c r="AK130" s="782">
        <v>1403758</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4.8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13456374</v>
      </c>
      <c r="AB131" s="764"/>
      <c r="AC131" s="764"/>
      <c r="AD131" s="764"/>
      <c r="AE131" s="765"/>
      <c r="AF131" s="766">
        <v>14332720</v>
      </c>
      <c r="AG131" s="764"/>
      <c r="AH131" s="764"/>
      <c r="AI131" s="764"/>
      <c r="AJ131" s="765"/>
      <c r="AK131" s="766">
        <v>14076269</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2.7986959929999999</v>
      </c>
      <c r="AB132" s="745"/>
      <c r="AC132" s="745"/>
      <c r="AD132" s="745"/>
      <c r="AE132" s="746"/>
      <c r="AF132" s="747">
        <v>9.7486450579999993</v>
      </c>
      <c r="AG132" s="745"/>
      <c r="AH132" s="745"/>
      <c r="AI132" s="745"/>
      <c r="AJ132" s="746"/>
      <c r="AK132" s="747">
        <v>2.117784194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2.2999999999999998</v>
      </c>
      <c r="AB133" s="724"/>
      <c r="AC133" s="724"/>
      <c r="AD133" s="724"/>
      <c r="AE133" s="725"/>
      <c r="AF133" s="723">
        <v>5</v>
      </c>
      <c r="AG133" s="724"/>
      <c r="AH133" s="724"/>
      <c r="AI133" s="724"/>
      <c r="AJ133" s="725"/>
      <c r="AK133" s="723">
        <v>4.8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L2w94ddWRaAXOQqvrAT2eHkLRkzv8+w45+qbbKb/nLyo2PeZEjLmKgDUNqCaHyglbqRrMEwjDDX4JKioWkF5Q==" saltValue="pJl4E/5r7l1rq9JayWoW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Fw6WTO7EvfJIXE0f0FqFCznTzN412J601rv3P2yvwPlLxEJflxsacxPm32i/grqQS0dYLUdzbeXJ2keDMqCbw==" saltValue="IWtNip5ZL2r33HZNZXgS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vQ9w8KvLYF4y7kVf916HBTO6VEuU8MJ3fPQNGrUwps7QP0DOHF/LmHh3aqOFQjA1oohQN2fhBh4kZAXOBaQ==" saltValue="1Js3A/Q31OQy3pCofI0Q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507</v>
      </c>
      <c r="AL9" s="1132"/>
      <c r="AM9" s="1132"/>
      <c r="AN9" s="1133"/>
      <c r="AO9" s="281">
        <v>4231595</v>
      </c>
      <c r="AP9" s="281">
        <v>56210</v>
      </c>
      <c r="AQ9" s="282">
        <v>65316</v>
      </c>
      <c r="AR9" s="283">
        <v>-13.9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508</v>
      </c>
      <c r="AL10" s="1132"/>
      <c r="AM10" s="1132"/>
      <c r="AN10" s="1133"/>
      <c r="AO10" s="284">
        <v>49717</v>
      </c>
      <c r="AP10" s="284">
        <v>660</v>
      </c>
      <c r="AQ10" s="285">
        <v>6075</v>
      </c>
      <c r="AR10" s="286">
        <v>-89.1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509</v>
      </c>
      <c r="AL11" s="1132"/>
      <c r="AM11" s="1132"/>
      <c r="AN11" s="1133"/>
      <c r="AO11" s="284">
        <v>243723</v>
      </c>
      <c r="AP11" s="284">
        <v>3237</v>
      </c>
      <c r="AQ11" s="285">
        <v>1232</v>
      </c>
      <c r="AR11" s="286">
        <v>162.69999999999999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510</v>
      </c>
      <c r="AL12" s="1132"/>
      <c r="AM12" s="1132"/>
      <c r="AN12" s="1133"/>
      <c r="AO12" s="284" t="s">
        <v>511</v>
      </c>
      <c r="AP12" s="284" t="s">
        <v>511</v>
      </c>
      <c r="AQ12" s="285">
        <v>18</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512</v>
      </c>
      <c r="AL13" s="1132"/>
      <c r="AM13" s="1132"/>
      <c r="AN13" s="1133"/>
      <c r="AO13" s="284">
        <v>226148</v>
      </c>
      <c r="AP13" s="284">
        <v>3004</v>
      </c>
      <c r="AQ13" s="285">
        <v>2791</v>
      </c>
      <c r="AR13" s="286">
        <v>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513</v>
      </c>
      <c r="AL14" s="1132"/>
      <c r="AM14" s="1132"/>
      <c r="AN14" s="1133"/>
      <c r="AO14" s="284">
        <v>62955</v>
      </c>
      <c r="AP14" s="284">
        <v>836</v>
      </c>
      <c r="AQ14" s="285">
        <v>1364</v>
      </c>
      <c r="AR14" s="286">
        <v>-38.700000000000003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514</v>
      </c>
      <c r="AL15" s="1135"/>
      <c r="AM15" s="1135"/>
      <c r="AN15" s="1136"/>
      <c r="AO15" s="284">
        <v>-4482</v>
      </c>
      <c r="AP15" s="284">
        <v>-60</v>
      </c>
      <c r="AQ15" s="285">
        <v>-4006</v>
      </c>
      <c r="AR15" s="286">
        <v>-98.5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4809656</v>
      </c>
      <c r="AP16" s="284">
        <v>63889</v>
      </c>
      <c r="AQ16" s="285">
        <v>72790</v>
      </c>
      <c r="AR16" s="286">
        <v>-12.2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519</v>
      </c>
      <c r="AL21" s="1138"/>
      <c r="AM21" s="1138"/>
      <c r="AN21" s="1139"/>
      <c r="AO21" s="297">
        <v>6.08</v>
      </c>
      <c r="AP21" s="298">
        <v>6.54</v>
      </c>
      <c r="AQ21" s="299">
        <v>-0.46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520</v>
      </c>
      <c r="AL22" s="1138"/>
      <c r="AM22" s="1138"/>
      <c r="AN22" s="1139"/>
      <c r="AO22" s="302">
        <v>101.5</v>
      </c>
      <c r="AP22" s="303">
        <v>98.3</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521</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524</v>
      </c>
      <c r="AL32" s="1122"/>
      <c r="AM32" s="1122"/>
      <c r="AN32" s="1123"/>
      <c r="AO32" s="312">
        <v>1760170</v>
      </c>
      <c r="AP32" s="312">
        <v>23381</v>
      </c>
      <c r="AQ32" s="313">
        <v>35011</v>
      </c>
      <c r="AR32" s="314">
        <v>-33.200000000000003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525</v>
      </c>
      <c r="AL33" s="1122"/>
      <c r="AM33" s="1122"/>
      <c r="AN33" s="1123"/>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526</v>
      </c>
      <c r="AL34" s="1122"/>
      <c r="AM34" s="1122"/>
      <c r="AN34" s="1123"/>
      <c r="AO34" s="312" t="s">
        <v>511</v>
      </c>
      <c r="AP34" s="312" t="s">
        <v>511</v>
      </c>
      <c r="AQ34" s="313">
        <v>4</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527</v>
      </c>
      <c r="AL35" s="1122"/>
      <c r="AM35" s="1122"/>
      <c r="AN35" s="1123"/>
      <c r="AO35" s="312">
        <v>329073</v>
      </c>
      <c r="AP35" s="312">
        <v>4371</v>
      </c>
      <c r="AQ35" s="313">
        <v>8351</v>
      </c>
      <c r="AR35" s="314">
        <v>-47.7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528</v>
      </c>
      <c r="AL36" s="1122"/>
      <c r="AM36" s="1122"/>
      <c r="AN36" s="1123"/>
      <c r="AO36" s="312">
        <v>46539</v>
      </c>
      <c r="AP36" s="312">
        <v>618</v>
      </c>
      <c r="AQ36" s="313">
        <v>1645</v>
      </c>
      <c r="AR36" s="314">
        <v>-62.4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529</v>
      </c>
      <c r="AL37" s="1122"/>
      <c r="AM37" s="1122"/>
      <c r="AN37" s="1123"/>
      <c r="AO37" s="312">
        <v>90881</v>
      </c>
      <c r="AP37" s="312">
        <v>1207</v>
      </c>
      <c r="AQ37" s="313">
        <v>1050</v>
      </c>
      <c r="AR37" s="314">
        <v>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530</v>
      </c>
      <c r="AL38" s="1125"/>
      <c r="AM38" s="1125"/>
      <c r="AN38" s="1126"/>
      <c r="AO38" s="315" t="s">
        <v>511</v>
      </c>
      <c r="AP38" s="315" t="s">
        <v>511</v>
      </c>
      <c r="AQ38" s="316">
        <v>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531</v>
      </c>
      <c r="AL39" s="1125"/>
      <c r="AM39" s="1125"/>
      <c r="AN39" s="1126"/>
      <c r="AO39" s="312">
        <v>-524800</v>
      </c>
      <c r="AP39" s="312">
        <v>-6971</v>
      </c>
      <c r="AQ39" s="313">
        <v>-5851</v>
      </c>
      <c r="AR39" s="314">
        <v>19.100000000000001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532</v>
      </c>
      <c r="AL40" s="1122"/>
      <c r="AM40" s="1122"/>
      <c r="AN40" s="1123"/>
      <c r="AO40" s="312">
        <v>-1403758</v>
      </c>
      <c r="AP40" s="312">
        <v>-18647</v>
      </c>
      <c r="AQ40" s="313">
        <v>-27858</v>
      </c>
      <c r="AR40" s="314">
        <v>-33.1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305</v>
      </c>
      <c r="AL41" s="1128"/>
      <c r="AM41" s="1128"/>
      <c r="AN41" s="1129"/>
      <c r="AO41" s="312">
        <v>298105</v>
      </c>
      <c r="AP41" s="312">
        <v>3960</v>
      </c>
      <c r="AQ41" s="313">
        <v>12351</v>
      </c>
      <c r="AR41" s="314">
        <v>-67.900000000000006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502</v>
      </c>
      <c r="AN49" s="1116" t="s">
        <v>536</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1583978</v>
      </c>
      <c r="AN51" s="334">
        <v>21046</v>
      </c>
      <c r="AO51" s="335">
        <v>-42</v>
      </c>
      <c r="AP51" s="336">
        <v>69185</v>
      </c>
      <c r="AQ51" s="337">
        <v>-2</v>
      </c>
      <c r="AR51" s="338">
        <v>-40</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1204861</v>
      </c>
      <c r="AN52" s="342">
        <v>16009</v>
      </c>
      <c r="AO52" s="343">
        <v>-44.9</v>
      </c>
      <c r="AP52" s="344">
        <v>38519</v>
      </c>
      <c r="AQ52" s="345">
        <v>3</v>
      </c>
      <c r="AR52" s="346">
        <v>-47.9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2115739</v>
      </c>
      <c r="AN53" s="334">
        <v>27957</v>
      </c>
      <c r="AO53" s="335">
        <v>32.799999999999997</v>
      </c>
      <c r="AP53" s="336">
        <v>70166</v>
      </c>
      <c r="AQ53" s="337">
        <v>1.4</v>
      </c>
      <c r="AR53" s="338">
        <v>31.4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1870811</v>
      </c>
      <c r="AN54" s="342">
        <v>24720</v>
      </c>
      <c r="AO54" s="343">
        <v>54.4</v>
      </c>
      <c r="AP54" s="344">
        <v>36115</v>
      </c>
      <c r="AQ54" s="345">
        <v>-6.2</v>
      </c>
      <c r="AR54" s="346">
        <v>60.6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2917183</v>
      </c>
      <c r="AN55" s="334">
        <v>38511</v>
      </c>
      <c r="AO55" s="335">
        <v>37.799999999999997</v>
      </c>
      <c r="AP55" s="336">
        <v>70329</v>
      </c>
      <c r="AQ55" s="337">
        <v>0.2</v>
      </c>
      <c r="AR55" s="338">
        <v>37.6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2477270</v>
      </c>
      <c r="AN56" s="342">
        <v>32704</v>
      </c>
      <c r="AO56" s="343">
        <v>32.299999999999997</v>
      </c>
      <c r="AP56" s="344">
        <v>39403</v>
      </c>
      <c r="AQ56" s="345">
        <v>9.1</v>
      </c>
      <c r="AR56" s="346">
        <v>23.2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3509538</v>
      </c>
      <c r="AN57" s="334">
        <v>46551</v>
      </c>
      <c r="AO57" s="335">
        <v>20.9</v>
      </c>
      <c r="AP57" s="336">
        <v>45945</v>
      </c>
      <c r="AQ57" s="337">
        <v>-34.700000000000003</v>
      </c>
      <c r="AR57" s="338">
        <v>55.6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2824059</v>
      </c>
      <c r="AN58" s="342">
        <v>37459</v>
      </c>
      <c r="AO58" s="343">
        <v>14.5</v>
      </c>
      <c r="AP58" s="344">
        <v>25180</v>
      </c>
      <c r="AQ58" s="345">
        <v>-36.1</v>
      </c>
      <c r="AR58" s="346">
        <v>50.6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3560872</v>
      </c>
      <c r="AN59" s="334">
        <v>47300</v>
      </c>
      <c r="AO59" s="335">
        <v>1.6</v>
      </c>
      <c r="AP59" s="336">
        <v>44475</v>
      </c>
      <c r="AQ59" s="337">
        <v>-3.2</v>
      </c>
      <c r="AR59" s="338">
        <v>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2571275</v>
      </c>
      <c r="AN60" s="342">
        <v>34155</v>
      </c>
      <c r="AO60" s="343">
        <v>-8.8000000000000007</v>
      </c>
      <c r="AP60" s="344">
        <v>24780</v>
      </c>
      <c r="AQ60" s="345">
        <v>-1.6</v>
      </c>
      <c r="AR60" s="346">
        <v>-7.2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2737462</v>
      </c>
      <c r="AN61" s="349">
        <v>36273</v>
      </c>
      <c r="AO61" s="350">
        <v>10.199999999999999</v>
      </c>
      <c r="AP61" s="351">
        <v>60020</v>
      </c>
      <c r="AQ61" s="352">
        <v>-7.7</v>
      </c>
      <c r="AR61" s="338">
        <v>17.899999999999999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2189655</v>
      </c>
      <c r="AN62" s="342">
        <v>29009</v>
      </c>
      <c r="AO62" s="343">
        <v>9.5</v>
      </c>
      <c r="AP62" s="344">
        <v>32799</v>
      </c>
      <c r="AQ62" s="345">
        <v>-6.4</v>
      </c>
      <c r="AR62" s="346">
        <v>15.9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Vxj6LC8eJU2O3rL7QJeRwKG1UgzLtMEhRKONa1Ju3jIm+vwl9jtoqJ1lV4KEEl5CuRD5vF28cql83cv7oRwvA==" saltValue="t5miXQ2i2tGD1/420sW0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yJwdi0r00P/apPCG143Nv17muKfg62t44O4FfXySfJKy0aag2bdtVg8h/sU5uVSExXCL129PiqnpXol1ucbY6A==" saltValue="+xfAk4Yww3A9LGz28PyD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TslOBmvS1FPOBfHIS0p8gphFRyiE2SSlnvahAWCUNqFz+mUXRw5p+jsHULflycgM8eyVW6c6YUsF61cA/XGaWA==" saltValue="Z3FBAdTtcd4Rj67+bj2W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40" t="s">
        <v>3</v>
      </c>
      <c r="D47" s="1140"/>
      <c r="E47" s="1141"/>
      <c r="F47" s="11">
        <v>17.25</v>
      </c>
      <c r="G47" s="12">
        <v>15.47</v>
      </c>
      <c r="H47" s="12">
        <v>16.53</v>
      </c>
      <c r="I47" s="12">
        <v>18.850000000000001</v>
      </c>
      <c r="J47" s="13">
        <v>22.69</v>
      </c>
    </row>
    <row r="48" spans="2:10" ht="57.75" customHeight="1" x14ac:dyDescent="0.15">
      <c r="B48" s="14"/>
      <c r="C48" s="1142" t="s">
        <v>4</v>
      </c>
      <c r="D48" s="1142"/>
      <c r="E48" s="1143"/>
      <c r="F48" s="15">
        <v>10.45</v>
      </c>
      <c r="G48" s="16">
        <v>10.74</v>
      </c>
      <c r="H48" s="16">
        <v>12.05</v>
      </c>
      <c r="I48" s="16">
        <v>16.66</v>
      </c>
      <c r="J48" s="17">
        <v>16.36</v>
      </c>
    </row>
    <row r="49" spans="2:10" ht="57.75" customHeight="1" thickBot="1" x14ac:dyDescent="0.2">
      <c r="B49" s="18"/>
      <c r="C49" s="1144" t="s">
        <v>5</v>
      </c>
      <c r="D49" s="1144"/>
      <c r="E49" s="1145"/>
      <c r="F49" s="19">
        <v>2.06</v>
      </c>
      <c r="G49" s="20" t="s">
        <v>557</v>
      </c>
      <c r="H49" s="20">
        <v>3.26</v>
      </c>
      <c r="I49" s="20">
        <v>8.51</v>
      </c>
      <c r="J49" s="21">
        <v>2.95</v>
      </c>
    </row>
    <row r="50" spans="2:10" x14ac:dyDescent="0.15"/>
  </sheetData>
  <sheetProtection algorithmName="SHA-512" hashValue="whPn+l3B5xai498d12n1hxrsgqbdwBvt3jfwVz3Kw2DKufWnqtgaBR+Vf5YiRbqJrUlt7rRYYLfvCN8HxyOVKg==" saltValue="VBQ5ejJWP8QrFF07DzAZmg=="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2024-03-12T01:55:28Z</cp:lastPrinted>
  <dcterms:created xsi:type="dcterms:W3CDTF">2024-02-05T00:35:26Z</dcterms:created>
  <dcterms:modified xsi:type="dcterms:W3CDTF">2024-03-18T01:05:27Z</dcterms:modified>
  <cp:category/>
</cp:coreProperties>
</file>