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市人口（平成１５年）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<sst xmlns="http://schemas.openxmlformats.org/spreadsheetml/2006/main" count="25" uniqueCount="18">
  <si>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蕨  市  の  人  口  一  覧</t>
  </si>
  <si>
    <t>外国人</t>
  </si>
  <si>
    <t>月</t>
  </si>
  <si>
    <t>男</t>
  </si>
  <si>
    <t>女</t>
  </si>
  <si>
    <t>計</t>
  </si>
  <si>
    <t>比率％</t>
  </si>
  <si>
    <t>月は１日現在</t>
  </si>
  <si>
    <t>前年１月１日</t>
  </si>
  <si>
    <t>住 民 基 本 台 帳 人 口</t>
  </si>
  <si>
    <t xml:space="preserve"> 外国人</t>
  </si>
  <si>
    <t xml:space="preserve"> 住基人口</t>
  </si>
  <si>
    <t>前年４月１日</t>
  </si>
  <si>
    <t>＊</t>
  </si>
  <si>
    <t>総     人     口</t>
  </si>
  <si>
    <t>外国人登録人口</t>
  </si>
  <si>
    <t>世     帯     数</t>
  </si>
  <si>
    <t>平成15年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</si>
</sst>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標準ゴシック"/>
      <family val="3"/>
    </font>
    <font>
      <sz val="16"/>
      <name val="ＭＳ 明朝"/>
      <family val="1"/>
    </font>
    <font>
      <sz val="16"/>
      <name val="明朝"/>
      <family val="1"/>
    </font>
    <font>
      <sz val="16"/>
      <name val="ＭＳ ゴシック"/>
      <family val="3"/>
    </font>
    <font>
      <sz val="14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12"/>
      <color indexed="12"/>
      <name val="標準ゴシック"/>
      <family val="3"/>
    </font>
    <font>
      <sz val="20"/>
      <color indexed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Border="1" applyAlignment="1">
      <alignment/>
    </xf>
    <xf numFmtId="58" fontId="6" fillId="0" borderId="0" xfId="0" applyNumberFormat="1" applyFont="1" applyAlignment="1">
      <alignment/>
    </xf>
    <xf numFmtId="38" fontId="5" fillId="0" borderId="0" xfId="16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2" xfId="16" applyFont="1" applyBorder="1" applyAlignment="1">
      <alignment/>
    </xf>
    <xf numFmtId="176" fontId="0" fillId="0" borderId="0" xfId="0" applyNumberFormat="1" applyAlignment="1">
      <alignment/>
    </xf>
    <xf numFmtId="176" fontId="5" fillId="0" borderId="2" xfId="16" applyNumberFormat="1" applyFont="1" applyBorder="1" applyAlignment="1">
      <alignment/>
    </xf>
    <xf numFmtId="176" fontId="5" fillId="0" borderId="3" xfId="16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0" fontId="0" fillId="2" borderId="0" xfId="0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/>
    </xf>
    <xf numFmtId="3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5" xfId="0" applyFont="1" applyBorder="1" applyAlignment="1">
      <alignment/>
    </xf>
    <xf numFmtId="38" fontId="9" fillId="0" borderId="6" xfId="16" applyFont="1" applyBorder="1" applyAlignment="1">
      <alignment/>
    </xf>
    <xf numFmtId="38" fontId="9" fillId="0" borderId="4" xfId="16" applyFont="1" applyBorder="1" applyAlignment="1">
      <alignment/>
    </xf>
    <xf numFmtId="38" fontId="9" fillId="0" borderId="7" xfId="16" applyFont="1" applyBorder="1" applyAlignment="1">
      <alignment/>
    </xf>
    <xf numFmtId="176" fontId="9" fillId="0" borderId="4" xfId="16" applyNumberFormat="1" applyFont="1" applyBorder="1" applyAlignment="1">
      <alignment/>
    </xf>
    <xf numFmtId="176" fontId="9" fillId="0" borderId="6" xfId="16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8" fontId="9" fillId="0" borderId="8" xfId="16" applyFont="1" applyBorder="1" applyAlignment="1">
      <alignment/>
    </xf>
    <xf numFmtId="38" fontId="9" fillId="0" borderId="5" xfId="16" applyFont="1" applyBorder="1" applyAlignment="1">
      <alignment/>
    </xf>
    <xf numFmtId="38" fontId="9" fillId="0" borderId="9" xfId="16" applyFont="1" applyBorder="1" applyAlignment="1">
      <alignment/>
    </xf>
    <xf numFmtId="176" fontId="9" fillId="0" borderId="5" xfId="16" applyNumberFormat="1" applyFont="1" applyBorder="1" applyAlignment="1">
      <alignment/>
    </xf>
    <xf numFmtId="176" fontId="9" fillId="0" borderId="8" xfId="16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76" fontId="5" fillId="0" borderId="1" xfId="16" applyNumberFormat="1" applyFont="1" applyBorder="1" applyAlignment="1">
      <alignment/>
    </xf>
    <xf numFmtId="177" fontId="7" fillId="0" borderId="3" xfId="16" applyNumberFormat="1" applyFont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7" fillId="0" borderId="11" xfId="0" applyFont="1" applyBorder="1" applyAlignment="1">
      <alignment/>
    </xf>
    <xf numFmtId="38" fontId="9" fillId="0" borderId="12" xfId="16" applyFont="1" applyBorder="1" applyAlignment="1">
      <alignment/>
    </xf>
    <xf numFmtId="38" fontId="9" fillId="0" borderId="11" xfId="16" applyFont="1" applyBorder="1" applyAlignment="1">
      <alignment/>
    </xf>
    <xf numFmtId="38" fontId="9" fillId="0" borderId="13" xfId="16" applyFont="1" applyBorder="1" applyAlignment="1">
      <alignment/>
    </xf>
    <xf numFmtId="176" fontId="9" fillId="0" borderId="11" xfId="16" applyNumberFormat="1" applyFont="1" applyBorder="1" applyAlignment="1">
      <alignment/>
    </xf>
    <xf numFmtId="176" fontId="9" fillId="0" borderId="12" xfId="16" applyNumberFormat="1" applyFont="1" applyBorder="1" applyAlignment="1">
      <alignment/>
    </xf>
    <xf numFmtId="196" fontId="9" fillId="0" borderId="13" xfId="16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96" fontId="9" fillId="0" borderId="9" xfId="16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tabSelected="1" zoomScale="75" zoomScaleNormal="75" zoomScaleSheetLayoutView="75" workbookViewId="0" topLeftCell="A2">
      <selection activeCell="Q17" sqref="Q17"/>
    </sheetView>
  </sheetViews>
  <sheetFormatPr defaultColWidth="8.796875" defaultRowHeight="24" customHeight="1"/>
  <cols>
    <col min="1" max="1" width="9.8984375" style="0" customWidth="1"/>
    <col min="2" max="2" width="5.09765625" style="0" customWidth="1"/>
    <col min="3" max="3" width="10.59765625" style="0" customWidth="1"/>
    <col min="4" max="4" width="10.69921875" style="0" customWidth="1"/>
    <col min="5" max="5" width="11.19921875" style="0" customWidth="1"/>
    <col min="6" max="7" width="9.19921875" style="0" customWidth="1"/>
    <col min="8" max="8" width="9.09765625" style="0" customWidth="1"/>
    <col min="9" max="9" width="11.19921875" style="0" customWidth="1"/>
    <col min="10" max="10" width="10.3984375" style="0" customWidth="1"/>
    <col min="11" max="11" width="10.19921875" style="0" customWidth="1"/>
    <col min="12" max="12" width="11" style="0" bestFit="1" customWidth="1"/>
    <col min="13" max="13" width="2.59765625" style="0" customWidth="1"/>
    <col min="14" max="14" width="12.69921875" style="0" customWidth="1"/>
    <col min="15" max="15" width="9.19921875" style="0" customWidth="1"/>
    <col min="16" max="16" width="12.5" style="0" customWidth="1"/>
    <col min="17" max="17" width="6.69921875" style="0" customWidth="1"/>
    <col min="18" max="18" width="6.8984375" style="0" customWidth="1"/>
  </cols>
  <sheetData>
    <row r="2" spans="3:10" ht="24" customHeight="1">
      <c r="C2" s="37" t="s">
        <v>17</v>
      </c>
      <c r="D2" s="12"/>
      <c r="E2" s="38" t="s">
        <v>0</v>
      </c>
      <c r="F2" s="12"/>
      <c r="G2" s="12"/>
      <c r="H2" s="12"/>
      <c r="I2" s="12"/>
      <c r="J2" s="12"/>
    </row>
    <row r="3" spans="2:16" s="14" customFormat="1" ht="24" customHeight="1" thickBot="1">
      <c r="B3"/>
      <c r="C3"/>
      <c r="D3"/>
      <c r="E3"/>
      <c r="F3"/>
      <c r="G3"/>
      <c r="H3"/>
      <c r="I3"/>
      <c r="J3"/>
      <c r="K3" s="34"/>
      <c r="L3" s="34"/>
      <c r="M3"/>
      <c r="N3" s="17"/>
      <c r="O3"/>
      <c r="P3"/>
    </row>
    <row r="4" spans="2:16" ht="24" customHeight="1">
      <c r="B4" s="55" t="s">
        <v>2</v>
      </c>
      <c r="C4" s="61" t="s">
        <v>9</v>
      </c>
      <c r="D4" s="58"/>
      <c r="E4" s="59"/>
      <c r="F4" s="57" t="s">
        <v>15</v>
      </c>
      <c r="G4" s="58"/>
      <c r="H4" s="59"/>
      <c r="I4" s="57" t="s">
        <v>14</v>
      </c>
      <c r="J4" s="58"/>
      <c r="K4" s="60"/>
      <c r="L4" s="51" t="s">
        <v>1</v>
      </c>
      <c r="M4" s="13"/>
      <c r="N4" s="57" t="s">
        <v>16</v>
      </c>
      <c r="O4" s="58"/>
      <c r="P4" s="59"/>
    </row>
    <row r="5" spans="2:18" s="17" customFormat="1" ht="24" customHeight="1" thickBot="1">
      <c r="B5" s="56"/>
      <c r="C5" s="46" t="s">
        <v>3</v>
      </c>
      <c r="D5" s="47" t="s">
        <v>4</v>
      </c>
      <c r="E5" s="48" t="s">
        <v>5</v>
      </c>
      <c r="F5" s="49" t="s">
        <v>3</v>
      </c>
      <c r="G5" s="47" t="s">
        <v>4</v>
      </c>
      <c r="H5" s="50" t="s">
        <v>5</v>
      </c>
      <c r="I5" s="49" t="s">
        <v>3</v>
      </c>
      <c r="J5" s="47" t="s">
        <v>4</v>
      </c>
      <c r="K5" s="47" t="s">
        <v>5</v>
      </c>
      <c r="L5" s="52" t="s">
        <v>6</v>
      </c>
      <c r="M5" s="2"/>
      <c r="N5" s="49" t="s">
        <v>11</v>
      </c>
      <c r="O5" s="47" t="s">
        <v>10</v>
      </c>
      <c r="P5" s="53" t="s">
        <v>5</v>
      </c>
      <c r="Q5" s="16"/>
      <c r="R5" s="16"/>
    </row>
    <row r="6" spans="2:18" s="17" customFormat="1" ht="24" customHeight="1">
      <c r="B6" s="39">
        <v>1</v>
      </c>
      <c r="C6" s="40">
        <v>35281</v>
      </c>
      <c r="D6" s="40">
        <v>33429</v>
      </c>
      <c r="E6" s="40">
        <f>IF(C6+D6&gt;0,C6+D6," ")</f>
        <v>68710</v>
      </c>
      <c r="F6" s="41">
        <v>1102</v>
      </c>
      <c r="G6" s="40">
        <v>1287</v>
      </c>
      <c r="H6" s="42">
        <f>+F6+G6</f>
        <v>2389</v>
      </c>
      <c r="I6" s="43">
        <f>+C6+F6</f>
        <v>36383</v>
      </c>
      <c r="J6" s="44">
        <f>+D6+G6</f>
        <v>34716</v>
      </c>
      <c r="K6" s="40">
        <f>+I6+J6</f>
        <v>71099</v>
      </c>
      <c r="L6" s="45">
        <f>IF(ISBLANK(G6),"",H6/K6*100)</f>
        <v>3.3601035176303466</v>
      </c>
      <c r="M6" s="24"/>
      <c r="N6" s="41">
        <v>31001</v>
      </c>
      <c r="O6" s="40">
        <v>1909</v>
      </c>
      <c r="P6" s="42">
        <f aca="true" t="shared" si="0" ref="P6:P13">IF(N6+O6&gt;0,N6+O6," ")</f>
        <v>32910</v>
      </c>
      <c r="Q6" s="16"/>
      <c r="R6" s="16"/>
    </row>
    <row r="7" spans="2:18" s="17" customFormat="1" ht="24" customHeight="1">
      <c r="B7" s="15">
        <v>2</v>
      </c>
      <c r="C7" s="19">
        <v>35229</v>
      </c>
      <c r="D7" s="19">
        <v>33433</v>
      </c>
      <c r="E7" s="19">
        <f aca="true" t="shared" si="1" ref="E7:E16">IF(C7+D7&gt;0,C7+D7," ")</f>
        <v>68662</v>
      </c>
      <c r="F7" s="20">
        <v>1093</v>
      </c>
      <c r="G7" s="19">
        <v>1267</v>
      </c>
      <c r="H7" s="21">
        <f aca="true" t="shared" si="2" ref="H7:H13">IF(F7+G7&gt;0,F7+G7," ")</f>
        <v>2360</v>
      </c>
      <c r="I7" s="22">
        <f aca="true" t="shared" si="3" ref="I7:I17">+C7+F7</f>
        <v>36322</v>
      </c>
      <c r="J7" s="23">
        <f aca="true" t="shared" si="4" ref="J7:J17">+D7+G7</f>
        <v>34700</v>
      </c>
      <c r="K7" s="19">
        <f aca="true" t="shared" si="5" ref="K7:K17">IF(I7+J7&gt;0,I7+J7," ")</f>
        <v>71022</v>
      </c>
      <c r="L7" s="45">
        <f>IF(ISBLANK(G7),"",H7/K7*100)</f>
        <v>3.3229140266396326</v>
      </c>
      <c r="M7" s="25"/>
      <c r="N7" s="20">
        <v>30961</v>
      </c>
      <c r="O7" s="19">
        <v>1885</v>
      </c>
      <c r="P7" s="21">
        <f t="shared" si="0"/>
        <v>32846</v>
      </c>
      <c r="Q7" s="16"/>
      <c r="R7" s="16"/>
    </row>
    <row r="8" spans="2:18" s="17" customFormat="1" ht="24" customHeight="1">
      <c r="B8" s="15">
        <v>3</v>
      </c>
      <c r="C8" s="19">
        <v>35220</v>
      </c>
      <c r="D8" s="19">
        <v>33420</v>
      </c>
      <c r="E8" s="19">
        <f t="shared" si="1"/>
        <v>68640</v>
      </c>
      <c r="F8" s="20">
        <v>1084</v>
      </c>
      <c r="G8" s="19">
        <v>1240</v>
      </c>
      <c r="H8" s="21">
        <f t="shared" si="2"/>
        <v>2324</v>
      </c>
      <c r="I8" s="22">
        <f t="shared" si="3"/>
        <v>36304</v>
      </c>
      <c r="J8" s="23">
        <f t="shared" si="4"/>
        <v>34660</v>
      </c>
      <c r="K8" s="19">
        <f t="shared" si="5"/>
        <v>70964</v>
      </c>
      <c r="L8" s="45">
        <f>IF(ISBLANK(G8),"",H8/K8*100)</f>
        <v>3.274899949270053</v>
      </c>
      <c r="M8" s="25"/>
      <c r="N8" s="20">
        <v>30966</v>
      </c>
      <c r="O8" s="19">
        <v>1847</v>
      </c>
      <c r="P8" s="21">
        <f t="shared" si="0"/>
        <v>32813</v>
      </c>
      <c r="Q8" s="16"/>
      <c r="R8" s="16"/>
    </row>
    <row r="9" spans="2:18" s="17" customFormat="1" ht="24" customHeight="1">
      <c r="B9" s="15">
        <v>4</v>
      </c>
      <c r="C9" s="19">
        <v>35233</v>
      </c>
      <c r="D9" s="19">
        <v>33376</v>
      </c>
      <c r="E9" s="19">
        <f t="shared" si="1"/>
        <v>68609</v>
      </c>
      <c r="F9" s="20">
        <v>1109</v>
      </c>
      <c r="G9" s="19">
        <v>1265</v>
      </c>
      <c r="H9" s="21">
        <f t="shared" si="2"/>
        <v>2374</v>
      </c>
      <c r="I9" s="22">
        <f t="shared" si="3"/>
        <v>36342</v>
      </c>
      <c r="J9" s="23">
        <f t="shared" si="4"/>
        <v>34641</v>
      </c>
      <c r="K9" s="19">
        <f t="shared" si="5"/>
        <v>70983</v>
      </c>
      <c r="L9" s="45">
        <f aca="true" t="shared" si="6" ref="L9:L17">IF(ISBLANK(G9),"",H9/K9*100)</f>
        <v>3.3444627586887004</v>
      </c>
      <c r="M9" s="25"/>
      <c r="N9" s="20">
        <v>31124</v>
      </c>
      <c r="O9" s="19">
        <v>1898</v>
      </c>
      <c r="P9" s="21">
        <f t="shared" si="0"/>
        <v>33022</v>
      </c>
      <c r="Q9" s="16"/>
      <c r="R9" s="16"/>
    </row>
    <row r="10" spans="2:18" s="17" customFormat="1" ht="24" customHeight="1">
      <c r="B10" s="15">
        <v>5</v>
      </c>
      <c r="C10" s="19">
        <v>35313</v>
      </c>
      <c r="D10" s="19">
        <v>33463</v>
      </c>
      <c r="E10" s="19">
        <f t="shared" si="1"/>
        <v>68776</v>
      </c>
      <c r="F10" s="20">
        <v>1145</v>
      </c>
      <c r="G10" s="19">
        <v>1334</v>
      </c>
      <c r="H10" s="21">
        <f t="shared" si="2"/>
        <v>2479</v>
      </c>
      <c r="I10" s="22">
        <f t="shared" si="3"/>
        <v>36458</v>
      </c>
      <c r="J10" s="23">
        <f t="shared" si="4"/>
        <v>34797</v>
      </c>
      <c r="K10" s="19">
        <f t="shared" si="5"/>
        <v>71255</v>
      </c>
      <c r="L10" s="45">
        <f t="shared" si="6"/>
        <v>3.4790541014665637</v>
      </c>
      <c r="M10" s="25"/>
      <c r="N10" s="20">
        <v>31251</v>
      </c>
      <c r="O10" s="19">
        <v>1996</v>
      </c>
      <c r="P10" s="21">
        <f t="shared" si="0"/>
        <v>33247</v>
      </c>
      <c r="Q10" s="16"/>
      <c r="R10" s="16"/>
    </row>
    <row r="11" spans="2:18" s="17" customFormat="1" ht="24" customHeight="1">
      <c r="B11" s="15">
        <v>6</v>
      </c>
      <c r="C11" s="19">
        <v>35276</v>
      </c>
      <c r="D11" s="19">
        <v>33480</v>
      </c>
      <c r="E11" s="19">
        <f t="shared" si="1"/>
        <v>68756</v>
      </c>
      <c r="F11" s="20">
        <v>1134</v>
      </c>
      <c r="G11" s="19">
        <v>1304</v>
      </c>
      <c r="H11" s="21">
        <f t="shared" si="2"/>
        <v>2438</v>
      </c>
      <c r="I11" s="22">
        <f t="shared" si="3"/>
        <v>36410</v>
      </c>
      <c r="J11" s="23">
        <f t="shared" si="4"/>
        <v>34784</v>
      </c>
      <c r="K11" s="19">
        <f t="shared" si="5"/>
        <v>71194</v>
      </c>
      <c r="L11" s="45">
        <f t="shared" si="6"/>
        <v>3.424445880270809</v>
      </c>
      <c r="M11" s="25"/>
      <c r="N11" s="20">
        <v>31212</v>
      </c>
      <c r="O11" s="19">
        <v>1956</v>
      </c>
      <c r="P11" s="21">
        <f t="shared" si="0"/>
        <v>33168</v>
      </c>
      <c r="Q11" s="16"/>
      <c r="R11" s="16"/>
    </row>
    <row r="12" spans="2:18" s="17" customFormat="1" ht="24" customHeight="1">
      <c r="B12" s="15">
        <v>7</v>
      </c>
      <c r="C12" s="19">
        <v>35279</v>
      </c>
      <c r="D12" s="19">
        <v>33499</v>
      </c>
      <c r="E12" s="19">
        <f t="shared" si="1"/>
        <v>68778</v>
      </c>
      <c r="F12" s="20">
        <v>1121</v>
      </c>
      <c r="G12" s="19">
        <v>1298</v>
      </c>
      <c r="H12" s="21">
        <f t="shared" si="2"/>
        <v>2419</v>
      </c>
      <c r="I12" s="22">
        <f t="shared" si="3"/>
        <v>36400</v>
      </c>
      <c r="J12" s="23">
        <f t="shared" si="4"/>
        <v>34797</v>
      </c>
      <c r="K12" s="19">
        <f t="shared" si="5"/>
        <v>71197</v>
      </c>
      <c r="L12" s="45">
        <f t="shared" si="6"/>
        <v>3.3976150680506203</v>
      </c>
      <c r="M12" s="25"/>
      <c r="N12" s="20">
        <v>31228</v>
      </c>
      <c r="O12" s="19">
        <v>1942</v>
      </c>
      <c r="P12" s="21">
        <f t="shared" si="0"/>
        <v>33170</v>
      </c>
      <c r="Q12" s="16"/>
      <c r="R12" s="16"/>
    </row>
    <row r="13" spans="2:16" s="17" customFormat="1" ht="24" customHeight="1">
      <c r="B13" s="15">
        <v>8</v>
      </c>
      <c r="C13" s="19">
        <v>35253</v>
      </c>
      <c r="D13" s="19">
        <v>33501</v>
      </c>
      <c r="E13" s="19">
        <f t="shared" si="1"/>
        <v>68754</v>
      </c>
      <c r="F13" s="20">
        <v>1135</v>
      </c>
      <c r="G13" s="19">
        <v>1293</v>
      </c>
      <c r="H13" s="21">
        <f t="shared" si="2"/>
        <v>2428</v>
      </c>
      <c r="I13" s="22">
        <f t="shared" si="3"/>
        <v>36388</v>
      </c>
      <c r="J13" s="23">
        <f t="shared" si="4"/>
        <v>34794</v>
      </c>
      <c r="K13" s="19">
        <f t="shared" si="5"/>
        <v>71182</v>
      </c>
      <c r="L13" s="45">
        <f t="shared" si="6"/>
        <v>3.410974684611278</v>
      </c>
      <c r="M13" s="25"/>
      <c r="N13" s="20">
        <v>31227</v>
      </c>
      <c r="O13" s="19">
        <v>1949</v>
      </c>
      <c r="P13" s="21">
        <f t="shared" si="0"/>
        <v>33176</v>
      </c>
    </row>
    <row r="14" spans="2:16" s="17" customFormat="1" ht="24" customHeight="1">
      <c r="B14" s="15">
        <v>9</v>
      </c>
      <c r="C14" s="19">
        <v>35275</v>
      </c>
      <c r="D14" s="19">
        <v>33477</v>
      </c>
      <c r="E14" s="19">
        <f t="shared" si="1"/>
        <v>68752</v>
      </c>
      <c r="F14" s="20">
        <v>1132</v>
      </c>
      <c r="G14" s="19">
        <v>1311</v>
      </c>
      <c r="H14" s="21">
        <f>IF(F14+G14&gt;0,F14+G14," ")</f>
        <v>2443</v>
      </c>
      <c r="I14" s="22">
        <f t="shared" si="3"/>
        <v>36407</v>
      </c>
      <c r="J14" s="23">
        <f t="shared" si="4"/>
        <v>34788</v>
      </c>
      <c r="K14" s="19">
        <f t="shared" si="5"/>
        <v>71195</v>
      </c>
      <c r="L14" s="45">
        <f t="shared" si="6"/>
        <v>3.431420745838893</v>
      </c>
      <c r="M14" s="25"/>
      <c r="N14" s="20">
        <v>31229</v>
      </c>
      <c r="O14" s="19">
        <v>1965</v>
      </c>
      <c r="P14" s="21">
        <f>IF(N14+O14&gt;0,N14+O14," ")</f>
        <v>33194</v>
      </c>
    </row>
    <row r="15" spans="2:16" s="17" customFormat="1" ht="24" customHeight="1">
      <c r="B15" s="15">
        <v>10</v>
      </c>
      <c r="C15" s="19">
        <v>35247</v>
      </c>
      <c r="D15" s="19">
        <v>33466</v>
      </c>
      <c r="E15" s="19">
        <f t="shared" si="1"/>
        <v>68713</v>
      </c>
      <c r="F15" s="20">
        <v>1145</v>
      </c>
      <c r="G15" s="19">
        <v>1350</v>
      </c>
      <c r="H15" s="21">
        <f>IF(F15+G15&gt;0,F15+G15," ")</f>
        <v>2495</v>
      </c>
      <c r="I15" s="22">
        <f t="shared" si="3"/>
        <v>36392</v>
      </c>
      <c r="J15" s="23">
        <f t="shared" si="4"/>
        <v>34816</v>
      </c>
      <c r="K15" s="19">
        <f t="shared" si="5"/>
        <v>71208</v>
      </c>
      <c r="L15" s="45">
        <f t="shared" si="6"/>
        <v>3.503819795528592</v>
      </c>
      <c r="M15" s="25"/>
      <c r="N15" s="20">
        <v>31210</v>
      </c>
      <c r="O15" s="19">
        <v>2004</v>
      </c>
      <c r="P15" s="21">
        <f>IF(N15+O15&gt;0,N15+O15," ")</f>
        <v>33214</v>
      </c>
    </row>
    <row r="16" spans="2:16" s="17" customFormat="1" ht="24" customHeight="1">
      <c r="B16" s="15">
        <v>11</v>
      </c>
      <c r="C16" s="19">
        <v>35245</v>
      </c>
      <c r="D16" s="19">
        <v>33450</v>
      </c>
      <c r="E16" s="19">
        <f t="shared" si="1"/>
        <v>68695</v>
      </c>
      <c r="F16" s="20">
        <v>1133</v>
      </c>
      <c r="G16" s="19">
        <v>1354</v>
      </c>
      <c r="H16" s="21">
        <f>IF(F16+G16&gt;0,F16+G16," ")</f>
        <v>2487</v>
      </c>
      <c r="I16" s="22">
        <f>+C16+F16</f>
        <v>36378</v>
      </c>
      <c r="J16" s="23">
        <f>+D16+G16</f>
        <v>34804</v>
      </c>
      <c r="K16" s="19">
        <f t="shared" si="5"/>
        <v>71182</v>
      </c>
      <c r="L16" s="45">
        <f t="shared" si="6"/>
        <v>3.4938608075075157</v>
      </c>
      <c r="M16" s="25"/>
      <c r="N16" s="20">
        <v>31223</v>
      </c>
      <c r="O16" s="19">
        <v>1995</v>
      </c>
      <c r="P16" s="21">
        <f>IF(N16+O16&gt;0,N16+O16," ")</f>
        <v>33218</v>
      </c>
    </row>
    <row r="17" spans="2:16" ht="24" customHeight="1" thickBot="1">
      <c r="B17" s="18">
        <v>12</v>
      </c>
      <c r="C17" s="26">
        <v>35208</v>
      </c>
      <c r="D17" s="26">
        <v>33402</v>
      </c>
      <c r="E17" s="26">
        <f>IF(C17+D17&gt;0,C17+D17," ")</f>
        <v>68610</v>
      </c>
      <c r="F17" s="27">
        <v>1135</v>
      </c>
      <c r="G17" s="26">
        <v>1364</v>
      </c>
      <c r="H17" s="28">
        <f>IF(F17+G17&gt;0,F17+G17," ")</f>
        <v>2499</v>
      </c>
      <c r="I17" s="29">
        <f t="shared" si="3"/>
        <v>36343</v>
      </c>
      <c r="J17" s="30">
        <f t="shared" si="4"/>
        <v>34766</v>
      </c>
      <c r="K17" s="26">
        <f t="shared" si="5"/>
        <v>71109</v>
      </c>
      <c r="L17" s="54">
        <f t="shared" si="6"/>
        <v>3.514323081466481</v>
      </c>
      <c r="M17" s="25"/>
      <c r="N17" s="27">
        <v>31197</v>
      </c>
      <c r="O17" s="26">
        <v>2005</v>
      </c>
      <c r="P17" s="28">
        <f>IF(N17+O17&gt;0,N17+O17," ")</f>
        <v>33202</v>
      </c>
    </row>
    <row r="18" spans="2:12" ht="24" customHeight="1">
      <c r="B18" s="31" t="s">
        <v>13</v>
      </c>
      <c r="C18" s="17" t="s">
        <v>7</v>
      </c>
      <c r="I18" s="8"/>
      <c r="J18" s="8"/>
      <c r="K18" s="32"/>
      <c r="L18" s="32"/>
    </row>
    <row r="19" spans="9:12" ht="24" customHeight="1">
      <c r="I19" s="8"/>
      <c r="J19" s="8"/>
      <c r="K19" s="32"/>
      <c r="L19" s="32"/>
    </row>
    <row r="20" spans="3:12" ht="24" customHeight="1">
      <c r="C20" s="3" t="s">
        <v>8</v>
      </c>
      <c r="I20" s="8"/>
      <c r="J20" s="8"/>
      <c r="K20" s="32"/>
      <c r="L20" s="32"/>
    </row>
    <row r="21" spans="9:12" ht="12" customHeight="1" thickBot="1">
      <c r="I21" s="8"/>
      <c r="J21" s="8"/>
      <c r="K21" s="32"/>
      <c r="L21" s="32"/>
    </row>
    <row r="22" spans="3:16" ht="24" customHeight="1" thickBot="1">
      <c r="C22" s="6">
        <v>35503</v>
      </c>
      <c r="D22" s="7">
        <v>33478</v>
      </c>
      <c r="E22" s="9">
        <f>+C22+D22</f>
        <v>68981</v>
      </c>
      <c r="F22" s="6">
        <v>1065</v>
      </c>
      <c r="G22" s="7">
        <v>1328</v>
      </c>
      <c r="H22" s="10">
        <f>+F22+G22</f>
        <v>2393</v>
      </c>
      <c r="I22" s="35">
        <v>36568</v>
      </c>
      <c r="J22" s="9">
        <v>34806</v>
      </c>
      <c r="K22" s="9">
        <f>+I22+J22</f>
        <v>71374</v>
      </c>
      <c r="L22" s="36">
        <f>+H22/K22*100</f>
        <v>3.352761509793482</v>
      </c>
      <c r="N22" s="6">
        <v>30867</v>
      </c>
      <c r="O22" s="7">
        <v>1945</v>
      </c>
      <c r="P22" s="11">
        <f>+N22+O22</f>
        <v>32812</v>
      </c>
    </row>
    <row r="23" spans="5:16" ht="24" customHeight="1">
      <c r="E23" s="8"/>
      <c r="H23" s="8"/>
      <c r="K23" s="33"/>
      <c r="L23" s="33"/>
      <c r="P23" s="8"/>
    </row>
    <row r="24" spans="3:16" ht="24" customHeight="1">
      <c r="C24" s="3" t="s">
        <v>12</v>
      </c>
      <c r="E24" s="8"/>
      <c r="F24" s="1"/>
      <c r="G24" s="1"/>
      <c r="H24" s="8"/>
      <c r="K24" s="33"/>
      <c r="L24" s="33"/>
      <c r="P24" s="8"/>
    </row>
    <row r="25" spans="5:16" ht="12" customHeight="1" thickBot="1">
      <c r="E25" s="8"/>
      <c r="H25" s="8"/>
      <c r="K25" s="33"/>
      <c r="L25" s="33"/>
      <c r="P25" s="8"/>
    </row>
    <row r="26" spans="3:18" ht="24" customHeight="1" thickBot="1">
      <c r="C26" s="6">
        <v>35398</v>
      </c>
      <c r="D26" s="7">
        <v>33440</v>
      </c>
      <c r="E26" s="9">
        <f>+C26+D26</f>
        <v>68838</v>
      </c>
      <c r="F26" s="6">
        <v>1071</v>
      </c>
      <c r="G26" s="7">
        <v>1293</v>
      </c>
      <c r="H26" s="10">
        <f>+F26+G26</f>
        <v>2364</v>
      </c>
      <c r="I26" s="6">
        <v>36469</v>
      </c>
      <c r="J26" s="7">
        <v>34733</v>
      </c>
      <c r="K26" s="9">
        <f>+I26+J26</f>
        <v>71202</v>
      </c>
      <c r="L26" s="36">
        <f>+H26/K26*100</f>
        <v>3.3201314569815454</v>
      </c>
      <c r="N26" s="6">
        <v>30893</v>
      </c>
      <c r="O26" s="7">
        <v>1916</v>
      </c>
      <c r="P26" s="11">
        <f>+N26+O26</f>
        <v>32809</v>
      </c>
      <c r="Q26" s="4"/>
      <c r="R26" s="5"/>
    </row>
    <row r="27" spans="12:16" ht="24" customHeight="1">
      <c r="L27" s="32"/>
      <c r="P27" s="4"/>
    </row>
    <row r="28" spans="6:15" ht="24" customHeight="1">
      <c r="F28" s="1"/>
      <c r="G28" s="1"/>
      <c r="O28" s="1"/>
    </row>
  </sheetData>
  <mergeCells count="5">
    <mergeCell ref="B4:B5"/>
    <mergeCell ref="N4:P4"/>
    <mergeCell ref="I4:K4"/>
    <mergeCell ref="F4:H4"/>
    <mergeCell ref="C4:E4"/>
  </mergeCells>
  <printOptions/>
  <pageMargins left="0.96" right="0.77" top="0.81" bottom="0.59" header="0.5" footer="0.5"/>
  <pageSetup horizontalDpi="400" verticalDpi="4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2003-02-05T06:53:43Z</cp:lastPrinted>
  <dcterms:created xsi:type="dcterms:W3CDTF">2001-05-07T16:32:24Z</dcterms:created>
  <dcterms:modified xsi:type="dcterms:W3CDTF">2006-01-06T01:56:22Z</dcterms:modified>
  <cp:category/>
  <cp:version/>
  <cp:contentType/>
  <cp:contentStatus/>
</cp:coreProperties>
</file>