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市人口" sheetId="1" r:id="rId1"/>
    <sheet name="Sheet1" sheetId="2" r:id="rId2"/>
  </sheets>
  <definedNames>
    <definedName name="_xlnm.Print_Area" localSheetId="0">'市人口'!$A$1:$Q$28</definedName>
  </definedNames>
  <calcPr fullCalcOnLoad="1"/>
</workbook>
</file>

<file path=xl/sharedStrings.xml><?xml version="1.0" encoding="utf-8"?>
<sst xmlns="http://schemas.openxmlformats.org/spreadsheetml/2006/main" count="26" uniqueCount="19">
  <si>
    <t>外国人</t>
  </si>
  <si>
    <t>月</t>
  </si>
  <si>
    <t>男</t>
  </si>
  <si>
    <t>女</t>
  </si>
  <si>
    <t>計</t>
  </si>
  <si>
    <t>比率％</t>
  </si>
  <si>
    <t>月は１日現在</t>
  </si>
  <si>
    <t>前年１月１日</t>
  </si>
  <si>
    <t>住 民 基 本 台 帳 人 口</t>
  </si>
  <si>
    <t>＊</t>
  </si>
  <si>
    <t>＊　</t>
  </si>
  <si>
    <t>住民基本台帳人口は、住基ネット上の数値とは相違があります。</t>
  </si>
  <si>
    <t>外国人登録人口</t>
  </si>
  <si>
    <t>総     人     口</t>
  </si>
  <si>
    <t>世     帯     数</t>
  </si>
  <si>
    <t>前年４月１日</t>
  </si>
  <si>
    <t>住基台帳</t>
  </si>
  <si>
    <t>外国人</t>
  </si>
  <si>
    <r>
      <t xml:space="preserve">          </t>
    </r>
    <r>
      <rPr>
        <sz val="14"/>
        <color indexed="12"/>
        <rFont val="標準ゴシック"/>
        <family val="3"/>
      </rPr>
      <t>平成２３年</t>
    </r>
    <r>
      <rPr>
        <sz val="12"/>
        <color indexed="12"/>
        <rFont val="標準ゴシック"/>
        <family val="3"/>
      </rPr>
      <t>　　　　　　　　</t>
    </r>
    <r>
      <rPr>
        <b/>
        <sz val="12"/>
        <color indexed="12"/>
        <rFont val="標準ゴシック"/>
        <family val="3"/>
      </rPr>
      <t>　</t>
    </r>
    <r>
      <rPr>
        <b/>
        <sz val="20"/>
        <color indexed="12"/>
        <rFont val="標準ゴシック"/>
        <family val="3"/>
      </rPr>
      <t>蕨　　市　　の　　人　　口　　調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</si>
</sst>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4"/>
      <name val="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2"/>
      <color indexed="12"/>
      <name val="標準ゴシック"/>
      <family val="3"/>
    </font>
    <font>
      <b/>
      <sz val="12"/>
      <color indexed="12"/>
      <name val="標準ゴシック"/>
      <family val="3"/>
    </font>
    <font>
      <b/>
      <sz val="20"/>
      <color indexed="12"/>
      <name val="標準ゴシック"/>
      <family val="3"/>
    </font>
    <font>
      <u val="single"/>
      <sz val="6.6"/>
      <color indexed="12"/>
      <name val="明朝"/>
      <family val="1"/>
    </font>
    <font>
      <sz val="14"/>
      <color indexed="12"/>
      <name val="標準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5" fillId="0" borderId="0" xfId="49" applyFont="1" applyBorder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/>
    </xf>
    <xf numFmtId="38" fontId="7" fillId="0" borderId="10" xfId="49" applyFont="1" applyBorder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176" fontId="7" fillId="0" borderId="11" xfId="49" applyNumberFormat="1" applyFont="1" applyBorder="1" applyAlignment="1">
      <alignment/>
    </xf>
    <xf numFmtId="176" fontId="7" fillId="0" borderId="10" xfId="49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3" xfId="49" applyFont="1" applyBorder="1" applyAlignment="1">
      <alignment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176" fontId="7" fillId="0" borderId="14" xfId="49" applyNumberFormat="1" applyFont="1" applyBorder="1" applyAlignment="1">
      <alignment/>
    </xf>
    <xf numFmtId="176" fontId="7" fillId="0" borderId="13" xfId="49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19" xfId="49" applyFont="1" applyBorder="1" applyAlignment="1">
      <alignment/>
    </xf>
    <xf numFmtId="176" fontId="7" fillId="0" borderId="18" xfId="49" applyNumberFormat="1" applyFont="1" applyBorder="1" applyAlignment="1">
      <alignment/>
    </xf>
    <xf numFmtId="176" fontId="7" fillId="0" borderId="17" xfId="49" applyNumberFormat="1" applyFont="1" applyBorder="1" applyAlignment="1">
      <alignment/>
    </xf>
    <xf numFmtId="38" fontId="4" fillId="0" borderId="20" xfId="49" applyFont="1" applyBorder="1" applyAlignment="1">
      <alignment/>
    </xf>
    <xf numFmtId="38" fontId="4" fillId="0" borderId="21" xfId="49" applyFont="1" applyBorder="1" applyAlignment="1">
      <alignment/>
    </xf>
    <xf numFmtId="176" fontId="4" fillId="0" borderId="21" xfId="49" applyNumberFormat="1" applyFont="1" applyBorder="1" applyAlignment="1">
      <alignment/>
    </xf>
    <xf numFmtId="176" fontId="4" fillId="0" borderId="22" xfId="49" applyNumberFormat="1" applyFont="1" applyBorder="1" applyAlignment="1">
      <alignment/>
    </xf>
    <xf numFmtId="176" fontId="4" fillId="0" borderId="20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94" fontId="7" fillId="0" borderId="19" xfId="49" applyNumberFormat="1" applyFont="1" applyBorder="1" applyAlignment="1">
      <alignment horizontal="right"/>
    </xf>
    <xf numFmtId="194" fontId="7" fillId="0" borderId="15" xfId="49" applyNumberFormat="1" applyFont="1" applyBorder="1" applyAlignment="1">
      <alignment horizontal="right"/>
    </xf>
    <xf numFmtId="194" fontId="7" fillId="0" borderId="0" xfId="49" applyNumberFormat="1" applyFont="1" applyBorder="1" applyAlignment="1">
      <alignment horizontal="right"/>
    </xf>
    <xf numFmtId="194" fontId="7" fillId="0" borderId="16" xfId="49" applyNumberFormat="1" applyFont="1" applyBorder="1" applyAlignment="1">
      <alignment horizontal="right"/>
    </xf>
    <xf numFmtId="194" fontId="4" fillId="0" borderId="23" xfId="49" applyNumberFormat="1" applyFont="1" applyBorder="1" applyAlignment="1">
      <alignment horizontal="right"/>
    </xf>
    <xf numFmtId="194" fontId="4" fillId="0" borderId="22" xfId="49" applyNumberFormat="1" applyFont="1" applyBorder="1" applyAlignment="1">
      <alignment horizontal="right"/>
    </xf>
    <xf numFmtId="0" fontId="1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9" fillId="0" borderId="0" xfId="0" applyNumberFormat="1" applyFont="1" applyAlignment="1">
      <alignment/>
    </xf>
    <xf numFmtId="58" fontId="17" fillId="0" borderId="0" xfId="0" applyNumberFormat="1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showZeros="0" tabSelected="1" zoomScale="75" zoomScaleNormal="75" zoomScaleSheetLayoutView="75" zoomScalePageLayoutView="0" workbookViewId="0" topLeftCell="A1">
      <selection activeCell="K20" sqref="K20"/>
    </sheetView>
  </sheetViews>
  <sheetFormatPr defaultColWidth="8.796875" defaultRowHeight="24" customHeight="1"/>
  <cols>
    <col min="1" max="1" width="1.8984375" style="0" customWidth="1"/>
    <col min="2" max="2" width="5.09765625" style="0" customWidth="1"/>
    <col min="3" max="5" width="11.19921875" style="0" customWidth="1"/>
    <col min="6" max="8" width="9.19921875" style="0" customWidth="1"/>
    <col min="9" max="9" width="11.19921875" style="0" customWidth="1"/>
    <col min="10" max="10" width="11.3984375" style="0" customWidth="1"/>
    <col min="11" max="11" width="11.19921875" style="0" customWidth="1"/>
    <col min="12" max="12" width="7.19921875" style="0" bestFit="1" customWidth="1"/>
    <col min="13" max="13" width="2.59765625" style="0" customWidth="1"/>
    <col min="14" max="14" width="12.59765625" style="0" customWidth="1"/>
    <col min="15" max="15" width="9.19921875" style="0" customWidth="1"/>
    <col min="16" max="16" width="12.59765625" style="0" customWidth="1"/>
    <col min="17" max="17" width="6.69921875" style="0" customWidth="1"/>
    <col min="18" max="18" width="6.8984375" style="0" customWidth="1"/>
  </cols>
  <sheetData>
    <row r="2" spans="3:15" ht="24" customHeight="1">
      <c r="C2" s="55" t="s">
        <v>18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1:14" ht="24" customHeight="1" thickBot="1">
      <c r="K3" s="20"/>
      <c r="L3" s="20"/>
      <c r="N3" s="4"/>
    </row>
    <row r="4" spans="2:16" ht="24" customHeight="1">
      <c r="B4" s="57" t="s">
        <v>1</v>
      </c>
      <c r="C4" s="59" t="s">
        <v>8</v>
      </c>
      <c r="D4" s="60"/>
      <c r="E4" s="61"/>
      <c r="F4" s="62" t="s">
        <v>12</v>
      </c>
      <c r="G4" s="60"/>
      <c r="H4" s="61"/>
      <c r="I4" s="62" t="s">
        <v>13</v>
      </c>
      <c r="J4" s="60"/>
      <c r="K4" s="63"/>
      <c r="L4" s="39" t="s">
        <v>0</v>
      </c>
      <c r="M4" s="40"/>
      <c r="N4" s="62" t="s">
        <v>14</v>
      </c>
      <c r="O4" s="60"/>
      <c r="P4" s="61"/>
    </row>
    <row r="5" spans="2:16" ht="24" customHeight="1" thickBot="1">
      <c r="B5" s="58"/>
      <c r="C5" s="41" t="s">
        <v>2</v>
      </c>
      <c r="D5" s="42" t="s">
        <v>3</v>
      </c>
      <c r="E5" s="43" t="s">
        <v>4</v>
      </c>
      <c r="F5" s="44" t="s">
        <v>2</v>
      </c>
      <c r="G5" s="42" t="s">
        <v>3</v>
      </c>
      <c r="H5" s="45" t="s">
        <v>4</v>
      </c>
      <c r="I5" s="44" t="s">
        <v>2</v>
      </c>
      <c r="J5" s="42" t="s">
        <v>3</v>
      </c>
      <c r="K5" s="42" t="s">
        <v>4</v>
      </c>
      <c r="L5" s="46" t="s">
        <v>5</v>
      </c>
      <c r="M5" s="47"/>
      <c r="N5" s="44" t="s">
        <v>16</v>
      </c>
      <c r="O5" s="42" t="s">
        <v>17</v>
      </c>
      <c r="P5" s="48" t="s">
        <v>4</v>
      </c>
    </row>
    <row r="6" spans="2:16" ht="24" customHeight="1">
      <c r="B6" s="52">
        <v>1</v>
      </c>
      <c r="C6" s="22">
        <v>35274</v>
      </c>
      <c r="D6" s="22">
        <v>33521</v>
      </c>
      <c r="E6" s="22">
        <f>IF(C6+D6&gt;0,C6+D6," ")</f>
        <v>68795</v>
      </c>
      <c r="F6" s="23">
        <v>1724</v>
      </c>
      <c r="G6" s="22">
        <v>1989</v>
      </c>
      <c r="H6" s="7">
        <f>IF(F6+G6&gt;0,F6+G6," ")</f>
        <v>3713</v>
      </c>
      <c r="I6" s="25">
        <f aca="true" t="shared" si="0" ref="I6:J8">+C6+F6</f>
        <v>36998</v>
      </c>
      <c r="J6" s="26">
        <f t="shared" si="0"/>
        <v>35510</v>
      </c>
      <c r="K6" s="5">
        <f>IF(I6+J6&gt;0,I6+J6," ")</f>
        <v>72508</v>
      </c>
      <c r="L6" s="33">
        <f>IF(ISBLANK(G6),"",H6/K6*100)</f>
        <v>5.120814254978761</v>
      </c>
      <c r="M6" s="10"/>
      <c r="N6" s="23">
        <v>33322</v>
      </c>
      <c r="O6" s="22">
        <v>2743</v>
      </c>
      <c r="P6" s="24">
        <f>IF(N6+O6&gt;0,N6+O6," ")</f>
        <v>36065</v>
      </c>
    </row>
    <row r="7" spans="2:16" ht="24" customHeight="1">
      <c r="B7" s="53">
        <v>2</v>
      </c>
      <c r="C7" s="5">
        <v>35247</v>
      </c>
      <c r="D7" s="5">
        <v>33527</v>
      </c>
      <c r="E7" s="5">
        <f>IF(C7+D7&gt;0,C7+D7," ")</f>
        <v>68774</v>
      </c>
      <c r="F7" s="6">
        <v>1733</v>
      </c>
      <c r="G7" s="5">
        <v>1990</v>
      </c>
      <c r="H7" s="7">
        <f>IF(F7+G7&gt;0,F7+G7," ")</f>
        <v>3723</v>
      </c>
      <c r="I7" s="8">
        <f t="shared" si="0"/>
        <v>36980</v>
      </c>
      <c r="J7" s="9">
        <f t="shared" si="0"/>
        <v>35517</v>
      </c>
      <c r="K7" s="5">
        <f>IF(I7+J7&gt;0,I7+J7," ")</f>
        <v>72497</v>
      </c>
      <c r="L7" s="33">
        <f>IF(ISBLANK(G7),"",H7/K7*100)</f>
        <v>5.135384912479137</v>
      </c>
      <c r="M7" s="11"/>
      <c r="N7" s="6">
        <v>33310</v>
      </c>
      <c r="O7" s="5">
        <v>2742</v>
      </c>
      <c r="P7" s="7">
        <f>IF(N7+O7&gt;0,N7+O7," ")</f>
        <v>36052</v>
      </c>
    </row>
    <row r="8" spans="2:16" ht="24" customHeight="1">
      <c r="B8" s="53">
        <v>3</v>
      </c>
      <c r="C8" s="5">
        <v>35166</v>
      </c>
      <c r="D8" s="5">
        <v>33506</v>
      </c>
      <c r="E8" s="5">
        <f>IF(C8+D8&gt;0,C8+D8," ")</f>
        <v>68672</v>
      </c>
      <c r="F8" s="6">
        <v>1734</v>
      </c>
      <c r="G8" s="5">
        <v>1995</v>
      </c>
      <c r="H8" s="7">
        <f>IF(F8+G8&gt;0,F8+G8," ")</f>
        <v>3729</v>
      </c>
      <c r="I8" s="8">
        <f t="shared" si="0"/>
        <v>36900</v>
      </c>
      <c r="J8" s="9">
        <f t="shared" si="0"/>
        <v>35501</v>
      </c>
      <c r="K8" s="5">
        <f>IF(I8+J8&gt;0,I8+J8," ")</f>
        <v>72401</v>
      </c>
      <c r="L8" s="33">
        <f>IF(ISBLANK(G8),"",H8/K8*100)</f>
        <v>5.150481346942722</v>
      </c>
      <c r="M8" s="11"/>
      <c r="N8" s="6">
        <v>33235</v>
      </c>
      <c r="O8" s="5">
        <v>2742</v>
      </c>
      <c r="P8" s="7">
        <f>IF(N8+O8&gt;0,N8+O8," ")</f>
        <v>35977</v>
      </c>
    </row>
    <row r="9" spans="2:16" ht="24" customHeight="1">
      <c r="B9" s="53">
        <v>4</v>
      </c>
      <c r="C9" s="5">
        <v>35262</v>
      </c>
      <c r="D9" s="5">
        <v>33545</v>
      </c>
      <c r="E9" s="5">
        <v>68807</v>
      </c>
      <c r="F9" s="6">
        <v>1737</v>
      </c>
      <c r="G9" s="5">
        <v>2008</v>
      </c>
      <c r="H9" s="7">
        <v>3745</v>
      </c>
      <c r="I9" s="8">
        <v>36999</v>
      </c>
      <c r="J9" s="9">
        <v>35553</v>
      </c>
      <c r="K9" s="5">
        <v>72552</v>
      </c>
      <c r="L9" s="33">
        <v>5.2</v>
      </c>
      <c r="M9" s="11"/>
      <c r="N9" s="6">
        <v>33363</v>
      </c>
      <c r="O9" s="5">
        <v>2750</v>
      </c>
      <c r="P9" s="7">
        <v>36113</v>
      </c>
    </row>
    <row r="10" spans="2:16" ht="24" customHeight="1">
      <c r="B10" s="53">
        <v>5</v>
      </c>
      <c r="C10" s="5">
        <v>35339</v>
      </c>
      <c r="D10" s="5">
        <v>33685</v>
      </c>
      <c r="E10" s="5">
        <v>69024</v>
      </c>
      <c r="F10" s="6">
        <v>1747</v>
      </c>
      <c r="G10" s="5">
        <v>2031</v>
      </c>
      <c r="H10" s="7">
        <v>3778</v>
      </c>
      <c r="I10" s="8">
        <v>37086</v>
      </c>
      <c r="J10" s="9">
        <v>35716</v>
      </c>
      <c r="K10" s="5">
        <v>72802</v>
      </c>
      <c r="L10" s="33">
        <v>5.2</v>
      </c>
      <c r="M10" s="11"/>
      <c r="N10" s="6">
        <v>33488</v>
      </c>
      <c r="O10" s="5">
        <v>2780</v>
      </c>
      <c r="P10" s="7">
        <v>36268</v>
      </c>
    </row>
    <row r="11" spans="2:16" ht="24" customHeight="1">
      <c r="B11" s="53">
        <v>6</v>
      </c>
      <c r="C11" s="5">
        <v>35372</v>
      </c>
      <c r="D11" s="5">
        <v>33726</v>
      </c>
      <c r="E11" s="5">
        <f>IF(C11+D11&gt;0,C11+D11," ")</f>
        <v>69098</v>
      </c>
      <c r="F11" s="6">
        <v>1721</v>
      </c>
      <c r="G11" s="5">
        <v>2027</v>
      </c>
      <c r="H11" s="7">
        <f>IF(F11+G11&gt;0,F11+G11," ")</f>
        <v>3748</v>
      </c>
      <c r="I11" s="8">
        <f>+C11+F11</f>
        <v>37093</v>
      </c>
      <c r="J11" s="9">
        <f>+D11+G11</f>
        <v>35753</v>
      </c>
      <c r="K11" s="5">
        <f>IF(I11+J11&gt;0,I11+J11," ")</f>
        <v>72846</v>
      </c>
      <c r="L11" s="33">
        <f>IF(ISBLANK(G11),"",H11/K11*100)</f>
        <v>5.1451006232325724</v>
      </c>
      <c r="M11" s="11"/>
      <c r="N11" s="6">
        <v>33535</v>
      </c>
      <c r="O11" s="5">
        <v>2748</v>
      </c>
      <c r="P11" s="7">
        <f>IF(N11+O11&gt;0,N11+O11," ")</f>
        <v>36283</v>
      </c>
    </row>
    <row r="12" spans="2:16" ht="24" customHeight="1">
      <c r="B12" s="53">
        <v>7</v>
      </c>
      <c r="C12" s="5">
        <v>35404</v>
      </c>
      <c r="D12" s="5">
        <v>33755</v>
      </c>
      <c r="E12" s="5">
        <v>69159</v>
      </c>
      <c r="F12" s="6">
        <v>1720</v>
      </c>
      <c r="G12" s="5">
        <v>2022</v>
      </c>
      <c r="H12" s="7">
        <v>3742</v>
      </c>
      <c r="I12" s="8">
        <v>37124</v>
      </c>
      <c r="J12" s="9">
        <v>35777</v>
      </c>
      <c r="K12" s="5">
        <v>72901</v>
      </c>
      <c r="L12" s="33">
        <v>5.1</v>
      </c>
      <c r="M12" s="11"/>
      <c r="N12" s="6">
        <v>33553</v>
      </c>
      <c r="O12" s="5">
        <v>2732</v>
      </c>
      <c r="P12" s="7">
        <v>36285</v>
      </c>
    </row>
    <row r="13" spans="2:16" ht="24" customHeight="1">
      <c r="B13" s="53">
        <v>8</v>
      </c>
      <c r="C13" s="5">
        <v>35390</v>
      </c>
      <c r="D13" s="5">
        <v>33722</v>
      </c>
      <c r="E13" s="5">
        <v>69112</v>
      </c>
      <c r="F13" s="6">
        <v>1678</v>
      </c>
      <c r="G13" s="5">
        <v>1967</v>
      </c>
      <c r="H13" s="7">
        <v>3645</v>
      </c>
      <c r="I13" s="8">
        <v>37068</v>
      </c>
      <c r="J13" s="9">
        <v>35689</v>
      </c>
      <c r="K13" s="5">
        <v>72757</v>
      </c>
      <c r="L13" s="33">
        <v>5</v>
      </c>
      <c r="M13" s="11"/>
      <c r="N13" s="6">
        <v>33529</v>
      </c>
      <c r="O13" s="5">
        <v>2623</v>
      </c>
      <c r="P13" s="7">
        <v>36152</v>
      </c>
    </row>
    <row r="14" spans="2:16" ht="24" customHeight="1">
      <c r="B14" s="53">
        <v>9</v>
      </c>
      <c r="C14" s="5">
        <v>35397</v>
      </c>
      <c r="D14" s="5">
        <v>33705</v>
      </c>
      <c r="E14" s="5">
        <f>IF(C14+D14&gt;0,C14+D14," ")</f>
        <v>69102</v>
      </c>
      <c r="F14" s="6">
        <v>1645</v>
      </c>
      <c r="G14" s="5">
        <v>1926</v>
      </c>
      <c r="H14" s="7">
        <f>IF(F14+G14&gt;0,F14+G14," ")</f>
        <v>3571</v>
      </c>
      <c r="I14" s="8">
        <f>+C14+F14</f>
        <v>37042</v>
      </c>
      <c r="J14" s="9">
        <f>+D14+G14</f>
        <v>35631</v>
      </c>
      <c r="K14" s="5">
        <f>IF(I14+J14&gt;0,I14+J14," ")</f>
        <v>72673</v>
      </c>
      <c r="L14" s="33">
        <f>IF(ISBLANK(G14),"",H14/K14*100)</f>
        <v>4.913791917218225</v>
      </c>
      <c r="M14" s="11"/>
      <c r="N14" s="6">
        <v>33541</v>
      </c>
      <c r="O14" s="5">
        <v>2556</v>
      </c>
      <c r="P14" s="7">
        <f>IF(N14+O14&gt;0,N14+O14," ")</f>
        <v>36097</v>
      </c>
    </row>
    <row r="15" spans="2:16" ht="24" customHeight="1">
      <c r="B15" s="53">
        <v>10</v>
      </c>
      <c r="C15" s="5">
        <v>35361</v>
      </c>
      <c r="D15" s="5">
        <v>33674</v>
      </c>
      <c r="E15" s="5">
        <v>69035</v>
      </c>
      <c r="F15" s="6">
        <v>1668</v>
      </c>
      <c r="G15" s="5">
        <v>1951</v>
      </c>
      <c r="H15" s="7">
        <v>3619</v>
      </c>
      <c r="I15" s="8">
        <v>37029</v>
      </c>
      <c r="J15" s="9">
        <v>35625</v>
      </c>
      <c r="K15" s="5">
        <v>72654</v>
      </c>
      <c r="L15" s="33">
        <v>5</v>
      </c>
      <c r="M15" s="11"/>
      <c r="N15" s="6">
        <v>33529</v>
      </c>
      <c r="O15" s="5">
        <v>2598</v>
      </c>
      <c r="P15" s="7">
        <v>36127</v>
      </c>
    </row>
    <row r="16" spans="2:16" ht="24" customHeight="1">
      <c r="B16" s="53">
        <v>11</v>
      </c>
      <c r="C16" s="5">
        <v>35308</v>
      </c>
      <c r="D16" s="5">
        <v>33694</v>
      </c>
      <c r="E16" s="5">
        <v>69002</v>
      </c>
      <c r="F16" s="6">
        <v>1687</v>
      </c>
      <c r="G16" s="5">
        <v>1953</v>
      </c>
      <c r="H16" s="7">
        <v>3640</v>
      </c>
      <c r="I16" s="8">
        <v>36995</v>
      </c>
      <c r="J16" s="9">
        <v>35647</v>
      </c>
      <c r="K16" s="5">
        <v>72642</v>
      </c>
      <c r="L16" s="33">
        <v>5</v>
      </c>
      <c r="M16" s="11"/>
      <c r="N16" s="6">
        <v>33506</v>
      </c>
      <c r="O16" s="5">
        <v>2606</v>
      </c>
      <c r="P16" s="7">
        <v>36112</v>
      </c>
    </row>
    <row r="17" spans="2:16" ht="24" customHeight="1" thickBot="1">
      <c r="B17" s="54">
        <v>12</v>
      </c>
      <c r="C17" s="12">
        <v>35286</v>
      </c>
      <c r="D17" s="12">
        <v>33714</v>
      </c>
      <c r="E17" s="12">
        <v>69000</v>
      </c>
      <c r="F17" s="13">
        <v>1682</v>
      </c>
      <c r="G17" s="12">
        <v>1942</v>
      </c>
      <c r="H17" s="14">
        <v>3624</v>
      </c>
      <c r="I17" s="15">
        <v>36968</v>
      </c>
      <c r="J17" s="16">
        <v>35656</v>
      </c>
      <c r="K17" s="12">
        <v>72624</v>
      </c>
      <c r="L17" s="34">
        <v>5</v>
      </c>
      <c r="M17" s="11"/>
      <c r="N17" s="13">
        <v>33511</v>
      </c>
      <c r="O17" s="12">
        <v>2586</v>
      </c>
      <c r="P17" s="14">
        <v>36097</v>
      </c>
    </row>
    <row r="18" spans="2:12" ht="24" customHeight="1">
      <c r="B18" s="17" t="s">
        <v>9</v>
      </c>
      <c r="C18" s="11" t="s">
        <v>6</v>
      </c>
      <c r="D18" s="21"/>
      <c r="E18" s="21"/>
      <c r="F18" s="21"/>
      <c r="G18" s="21"/>
      <c r="H18" s="21"/>
      <c r="I18" s="50"/>
      <c r="J18" s="3"/>
      <c r="K18" s="18"/>
      <c r="L18" s="35">
        <f aca="true" t="shared" si="1" ref="L17:L27">IF(ISBLANK(G18),"",H18/K18*100)</f>
      </c>
    </row>
    <row r="19" spans="2:12" ht="24" customHeight="1">
      <c r="B19" s="17" t="s">
        <v>10</v>
      </c>
      <c r="C19" s="49" t="s">
        <v>11</v>
      </c>
      <c r="D19" s="21"/>
      <c r="E19" s="21"/>
      <c r="F19" s="21"/>
      <c r="G19" s="21"/>
      <c r="H19" s="21"/>
      <c r="I19" s="50"/>
      <c r="J19" s="3"/>
      <c r="K19" s="18"/>
      <c r="L19" s="35"/>
    </row>
    <row r="20" spans="2:12" ht="24" customHeight="1">
      <c r="B20" s="17"/>
      <c r="C20" s="17"/>
      <c r="I20" s="3"/>
      <c r="J20" s="3"/>
      <c r="K20" s="18"/>
      <c r="L20" s="35"/>
    </row>
    <row r="21" spans="3:12" ht="24" customHeight="1">
      <c r="C21" s="51" t="s">
        <v>7</v>
      </c>
      <c r="I21" s="3"/>
      <c r="J21" s="3"/>
      <c r="K21" s="18"/>
      <c r="L21" s="35">
        <f t="shared" si="1"/>
      </c>
    </row>
    <row r="22" spans="9:12" ht="24" customHeight="1" thickBot="1">
      <c r="I22" s="3"/>
      <c r="J22" s="3"/>
      <c r="K22" s="18"/>
      <c r="L22" s="36">
        <f t="shared" si="1"/>
      </c>
    </row>
    <row r="23" spans="3:16" ht="24" customHeight="1" thickBot="1">
      <c r="C23" s="27">
        <v>35187</v>
      </c>
      <c r="D23" s="28">
        <v>33331</v>
      </c>
      <c r="E23" s="29">
        <f>+C23+D23</f>
        <v>68518</v>
      </c>
      <c r="F23" s="27">
        <v>1650</v>
      </c>
      <c r="G23" s="28">
        <v>1863</v>
      </c>
      <c r="H23" s="30">
        <f>+F23+G23</f>
        <v>3513</v>
      </c>
      <c r="I23" s="31">
        <f>+C23+F23</f>
        <v>36837</v>
      </c>
      <c r="J23" s="29">
        <f>+D23+G23</f>
        <v>35194</v>
      </c>
      <c r="K23" s="29">
        <f>+I23+J23</f>
        <v>72031</v>
      </c>
      <c r="L23" s="38">
        <f t="shared" si="1"/>
        <v>4.877066818453166</v>
      </c>
      <c r="M23" s="21"/>
      <c r="N23" s="27">
        <v>33047</v>
      </c>
      <c r="O23" s="28">
        <v>2653</v>
      </c>
      <c r="P23" s="32">
        <f>+N23+O23</f>
        <v>35700</v>
      </c>
    </row>
    <row r="24" spans="5:16" ht="24" customHeight="1">
      <c r="E24" s="3"/>
      <c r="H24" s="3"/>
      <c r="K24" s="19"/>
      <c r="L24" s="35">
        <f t="shared" si="1"/>
      </c>
      <c r="P24" s="3"/>
    </row>
    <row r="25" spans="3:16" ht="24" customHeight="1">
      <c r="C25" s="51" t="s">
        <v>15</v>
      </c>
      <c r="E25" s="3"/>
      <c r="F25" s="1"/>
      <c r="G25" s="1"/>
      <c r="H25" s="3"/>
      <c r="K25" s="19"/>
      <c r="L25" s="35">
        <f t="shared" si="1"/>
      </c>
      <c r="P25" s="3"/>
    </row>
    <row r="26" spans="5:16" ht="24" customHeight="1" thickBot="1">
      <c r="E26" s="3"/>
      <c r="H26" s="3"/>
      <c r="K26" s="19"/>
      <c r="L26" s="36">
        <f t="shared" si="1"/>
      </c>
      <c r="P26" s="3"/>
    </row>
    <row r="27" spans="3:16" ht="24" customHeight="1" thickBot="1">
      <c r="C27" s="27">
        <v>35122</v>
      </c>
      <c r="D27" s="28">
        <v>33245</v>
      </c>
      <c r="E27" s="29">
        <f>+C27+D27</f>
        <v>68367</v>
      </c>
      <c r="F27" s="27">
        <v>1678</v>
      </c>
      <c r="G27" s="28">
        <v>1934</v>
      </c>
      <c r="H27" s="30">
        <f>+F27+G27</f>
        <v>3612</v>
      </c>
      <c r="I27" s="31">
        <f>+C27+F27</f>
        <v>36800</v>
      </c>
      <c r="J27" s="29">
        <f>+D27+G27</f>
        <v>35179</v>
      </c>
      <c r="K27" s="29">
        <f>+I27+J27</f>
        <v>71979</v>
      </c>
      <c r="L27" s="37">
        <f t="shared" si="1"/>
        <v>5.018130288000667</v>
      </c>
      <c r="M27" s="21"/>
      <c r="N27" s="27">
        <v>33063</v>
      </c>
      <c r="O27" s="28">
        <v>2712</v>
      </c>
      <c r="P27" s="32">
        <f>+N27+O27</f>
        <v>35775</v>
      </c>
    </row>
    <row r="28" spans="12:16" ht="24" customHeight="1">
      <c r="L28" s="18"/>
      <c r="P28" s="2"/>
    </row>
  </sheetData>
  <sheetProtection/>
  <mergeCells count="6">
    <mergeCell ref="C2:O2"/>
    <mergeCell ref="B4:B5"/>
    <mergeCell ref="C4:E4"/>
    <mergeCell ref="F4:H4"/>
    <mergeCell ref="I4:K4"/>
    <mergeCell ref="N4:P4"/>
  </mergeCells>
  <printOptions horizontalCentered="1" verticalCentered="1"/>
  <pageMargins left="0.31496062992125984" right="0.2755905511811024" top="0.8267716535433072" bottom="0.5905511811023623" header="0.5118110236220472" footer="0.5118110236220472"/>
  <pageSetup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2011-03-01T23:38:17Z</cp:lastPrinted>
  <dcterms:created xsi:type="dcterms:W3CDTF">2001-05-07T16:32:24Z</dcterms:created>
  <dcterms:modified xsi:type="dcterms:W3CDTF">2011-12-01T07:22:15Z</dcterms:modified>
  <cp:category/>
  <cp:version/>
  <cp:contentType/>
  <cp:contentStatus/>
</cp:coreProperties>
</file>