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市人口" sheetId="1" r:id="rId1"/>
  </sheets>
  <definedNames>
    <definedName name="_xlnm.Print_Area" localSheetId="0">'市人口'!$A$1:$P$28</definedName>
  </definedNames>
  <calcPr fullCalcOnLoad="1"/>
</workbook>
</file>

<file path=xl/sharedStrings.xml><?xml version="1.0" encoding="utf-8"?>
<sst xmlns="http://schemas.openxmlformats.org/spreadsheetml/2006/main" count="25" uniqueCount="17">
  <si>
    <r>
      <t xml:space="preserve">          </t>
    </r>
    <r>
      <rPr>
        <sz val="20"/>
        <color indexed="12"/>
        <rFont val="標準ゴシック"/>
        <family val="3"/>
      </rPr>
      <t>平成３０年</t>
    </r>
    <r>
      <rPr>
        <sz val="12"/>
        <color indexed="12"/>
        <rFont val="標準ゴシック"/>
        <family val="3"/>
      </rPr>
      <t>　　　　　　　　</t>
    </r>
    <r>
      <rPr>
        <b/>
        <sz val="12"/>
        <color indexed="12"/>
        <rFont val="標準ゴシック"/>
        <family val="3"/>
      </rPr>
      <t>　</t>
    </r>
    <r>
      <rPr>
        <b/>
        <sz val="20"/>
        <color indexed="12"/>
        <rFont val="標準ゴシック"/>
        <family val="3"/>
      </rPr>
      <t>蕨　市　の　住　民　基　本　台　帳　人　口</t>
    </r>
  </si>
  <si>
    <t>月</t>
  </si>
  <si>
    <t>日　　本　　人</t>
  </si>
  <si>
    <t>外　　国　　人</t>
  </si>
  <si>
    <t xml:space="preserve">総　　　人　　　口 </t>
  </si>
  <si>
    <t>外国人
比率％</t>
  </si>
  <si>
    <t>世     帯     数</t>
  </si>
  <si>
    <t>男</t>
  </si>
  <si>
    <t>女</t>
  </si>
  <si>
    <t>計</t>
  </si>
  <si>
    <t>日本人</t>
  </si>
  <si>
    <t>外国人</t>
  </si>
  <si>
    <t>＊</t>
  </si>
  <si>
    <t>月は１日現在</t>
  </si>
  <si>
    <t>住民基本台帳人口は、住基ネット上の数値とは相違があります。</t>
  </si>
  <si>
    <t>前年１月１日</t>
  </si>
  <si>
    <t>前年４月１日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</si>
</sst>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);[Red]\(#,##0.0\)"/>
  </numFmts>
  <fonts count="50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2"/>
      <color indexed="12"/>
      <name val="標準ゴシック"/>
      <family val="3"/>
    </font>
    <font>
      <sz val="20"/>
      <color indexed="12"/>
      <name val="標準ゴシック"/>
      <family val="3"/>
    </font>
    <font>
      <b/>
      <sz val="12"/>
      <color indexed="12"/>
      <name val="標準ゴシック"/>
      <family val="3"/>
    </font>
    <font>
      <b/>
      <sz val="20"/>
      <color indexed="12"/>
      <name val="標準ゴシック"/>
      <family val="3"/>
    </font>
    <font>
      <sz val="6"/>
      <name val="ＭＳ Ｐ明朝"/>
      <family val="1"/>
    </font>
    <font>
      <sz val="16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14"/>
      <name val="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38" fontId="13" fillId="0" borderId="18" xfId="48" applyFont="1" applyBorder="1" applyAlignment="1">
      <alignment/>
    </xf>
    <xf numFmtId="38" fontId="13" fillId="0" borderId="17" xfId="48" applyFont="1" applyBorder="1" applyAlignment="1">
      <alignment/>
    </xf>
    <xf numFmtId="38" fontId="13" fillId="0" borderId="19" xfId="48" applyFont="1" applyBorder="1" applyAlignment="1">
      <alignment/>
    </xf>
    <xf numFmtId="176" fontId="13" fillId="0" borderId="17" xfId="48" applyNumberFormat="1" applyFont="1" applyBorder="1" applyAlignment="1">
      <alignment/>
    </xf>
    <xf numFmtId="176" fontId="13" fillId="0" borderId="18" xfId="48" applyNumberFormat="1" applyFont="1" applyBorder="1" applyAlignment="1">
      <alignment/>
    </xf>
    <xf numFmtId="38" fontId="13" fillId="0" borderId="20" xfId="48" applyFont="1" applyBorder="1" applyAlignment="1">
      <alignment/>
    </xf>
    <xf numFmtId="177" fontId="13" fillId="0" borderId="21" xfId="48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8" fontId="13" fillId="0" borderId="21" xfId="48" applyFont="1" applyBorder="1" applyAlignment="1">
      <alignment/>
    </xf>
    <xf numFmtId="0" fontId="13" fillId="0" borderId="22" xfId="0" applyFont="1" applyBorder="1" applyAlignment="1">
      <alignment horizontal="center"/>
    </xf>
    <xf numFmtId="38" fontId="13" fillId="0" borderId="22" xfId="48" applyFont="1" applyBorder="1" applyAlignment="1">
      <alignment/>
    </xf>
    <xf numFmtId="176" fontId="13" fillId="0" borderId="22" xfId="48" applyNumberFormat="1" applyFont="1" applyBorder="1" applyAlignment="1">
      <alignment/>
    </xf>
    <xf numFmtId="176" fontId="13" fillId="0" borderId="20" xfId="48" applyNumberFormat="1" applyFont="1" applyBorder="1" applyAlignment="1">
      <alignment/>
    </xf>
    <xf numFmtId="0" fontId="13" fillId="0" borderId="0" xfId="0" applyFont="1" applyAlignment="1">
      <alignment/>
    </xf>
    <xf numFmtId="177" fontId="13" fillId="0" borderId="19" xfId="48" applyNumberFormat="1" applyFont="1" applyBorder="1" applyAlignment="1">
      <alignment horizontal="right"/>
    </xf>
    <xf numFmtId="0" fontId="13" fillId="0" borderId="23" xfId="0" applyFont="1" applyBorder="1" applyAlignment="1">
      <alignment/>
    </xf>
    <xf numFmtId="38" fontId="13" fillId="0" borderId="24" xfId="48" applyFont="1" applyBorder="1" applyAlignment="1">
      <alignment/>
    </xf>
    <xf numFmtId="0" fontId="13" fillId="0" borderId="13" xfId="0" applyFont="1" applyBorder="1" applyAlignment="1">
      <alignment horizontal="center"/>
    </xf>
    <xf numFmtId="38" fontId="13" fillId="0" borderId="12" xfId="48" applyFont="1" applyBorder="1" applyAlignment="1">
      <alignment/>
    </xf>
    <xf numFmtId="38" fontId="13" fillId="0" borderId="13" xfId="48" applyFont="1" applyBorder="1" applyAlignment="1">
      <alignment/>
    </xf>
    <xf numFmtId="38" fontId="13" fillId="0" borderId="16" xfId="48" applyFont="1" applyBorder="1" applyAlignment="1">
      <alignment/>
    </xf>
    <xf numFmtId="176" fontId="13" fillId="0" borderId="13" xfId="48" applyNumberFormat="1" applyFont="1" applyBorder="1" applyAlignment="1">
      <alignment/>
    </xf>
    <xf numFmtId="176" fontId="13" fillId="0" borderId="12" xfId="48" applyNumberFormat="1" applyFont="1" applyBorder="1" applyAlignment="1">
      <alignment/>
    </xf>
    <xf numFmtId="177" fontId="13" fillId="0" borderId="16" xfId="48" applyNumberFormat="1" applyFont="1" applyBorder="1" applyAlignment="1">
      <alignment horizontal="right" shrinkToFi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7" fontId="13" fillId="0" borderId="0" xfId="48" applyNumberFormat="1" applyFont="1" applyBorder="1" applyAlignment="1">
      <alignment horizontal="right"/>
    </xf>
    <xf numFmtId="38" fontId="0" fillId="0" borderId="0" xfId="0" applyNumberFormat="1" applyAlignment="1">
      <alignment/>
    </xf>
    <xf numFmtId="0" fontId="14" fillId="0" borderId="0" xfId="0" applyFont="1" applyAlignment="1">
      <alignment/>
    </xf>
    <xf numFmtId="58" fontId="15" fillId="0" borderId="0" xfId="0" applyNumberFormat="1" applyFont="1" applyAlignment="1">
      <alignment/>
    </xf>
    <xf numFmtId="177" fontId="13" fillId="0" borderId="10" xfId="48" applyNumberFormat="1" applyFont="1" applyBorder="1" applyAlignment="1">
      <alignment horizontal="right"/>
    </xf>
    <xf numFmtId="0" fontId="0" fillId="0" borderId="0" xfId="0" applyFont="1" applyAlignment="1">
      <alignment/>
    </xf>
    <xf numFmtId="38" fontId="9" fillId="0" borderId="25" xfId="48" applyFont="1" applyBorder="1" applyAlignment="1">
      <alignment/>
    </xf>
    <xf numFmtId="38" fontId="9" fillId="0" borderId="26" xfId="48" applyFont="1" applyBorder="1" applyAlignment="1">
      <alignment/>
    </xf>
    <xf numFmtId="176" fontId="9" fillId="0" borderId="26" xfId="48" applyNumberFormat="1" applyFont="1" applyBorder="1" applyAlignment="1">
      <alignment/>
    </xf>
    <xf numFmtId="176" fontId="9" fillId="0" borderId="27" xfId="48" applyNumberFormat="1" applyFont="1" applyBorder="1" applyAlignment="1">
      <alignment/>
    </xf>
    <xf numFmtId="176" fontId="9" fillId="0" borderId="25" xfId="48" applyNumberFormat="1" applyFont="1" applyBorder="1" applyAlignment="1">
      <alignment/>
    </xf>
    <xf numFmtId="177" fontId="9" fillId="0" borderId="27" xfId="48" applyNumberFormat="1" applyFont="1" applyBorder="1" applyAlignment="1">
      <alignment horizontal="right"/>
    </xf>
    <xf numFmtId="176" fontId="9" fillId="0" borderId="27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16" fillId="0" borderId="0" xfId="48" applyFont="1" applyBorder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9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"/>
  <sheetViews>
    <sheetView showZeros="0" tabSelected="1" zoomScale="75" zoomScaleNormal="75" zoomScaleSheetLayoutView="75" zoomScalePageLayoutView="0" workbookViewId="0" topLeftCell="B1">
      <selection activeCell="O18" sqref="O18"/>
    </sheetView>
  </sheetViews>
  <sheetFormatPr defaultColWidth="8.796875" defaultRowHeight="24" customHeight="1"/>
  <cols>
    <col min="1" max="1" width="0.1015625" style="0" hidden="1" customWidth="1"/>
    <col min="2" max="2" width="5.09765625" style="0" customWidth="1"/>
    <col min="3" max="11" width="12.59765625" style="0" customWidth="1"/>
    <col min="12" max="12" width="8.19921875" style="0" customWidth="1"/>
    <col min="13" max="13" width="2.59765625" style="0" customWidth="1"/>
    <col min="14" max="16" width="12.5" style="0" customWidth="1"/>
    <col min="17" max="17" width="6.69921875" style="0" customWidth="1"/>
    <col min="18" max="18" width="6.8984375" style="0" customWidth="1"/>
  </cols>
  <sheetData>
    <row r="1" ht="15" customHeight="1"/>
    <row r="2" spans="3:15" ht="24" customHeight="1">
      <c r="C2" s="61" t="s">
        <v>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1:14" ht="24" customHeight="1" thickBot="1">
      <c r="K3" s="1"/>
      <c r="L3" s="1"/>
      <c r="N3" s="2"/>
    </row>
    <row r="4" spans="2:16" ht="27" customHeight="1">
      <c r="B4" s="63" t="s">
        <v>1</v>
      </c>
      <c r="C4" s="65" t="s">
        <v>2</v>
      </c>
      <c r="D4" s="66"/>
      <c r="E4" s="67"/>
      <c r="F4" s="68" t="s">
        <v>3</v>
      </c>
      <c r="G4" s="66"/>
      <c r="H4" s="67"/>
      <c r="I4" s="69" t="s">
        <v>4</v>
      </c>
      <c r="J4" s="70"/>
      <c r="K4" s="71"/>
      <c r="L4" s="72" t="s">
        <v>5</v>
      </c>
      <c r="M4" s="3"/>
      <c r="N4" s="68" t="s">
        <v>6</v>
      </c>
      <c r="O4" s="66"/>
      <c r="P4" s="67"/>
    </row>
    <row r="5" spans="2:16" ht="36.75" customHeight="1" thickBot="1">
      <c r="B5" s="64"/>
      <c r="C5" s="4" t="s">
        <v>7</v>
      </c>
      <c r="D5" s="5" t="s">
        <v>8</v>
      </c>
      <c r="E5" s="6" t="s">
        <v>9</v>
      </c>
      <c r="F5" s="7" t="s">
        <v>7</v>
      </c>
      <c r="G5" s="5" t="s">
        <v>8</v>
      </c>
      <c r="H5" s="8" t="s">
        <v>9</v>
      </c>
      <c r="I5" s="7" t="s">
        <v>7</v>
      </c>
      <c r="J5" s="5" t="s">
        <v>8</v>
      </c>
      <c r="K5" s="5" t="s">
        <v>9</v>
      </c>
      <c r="L5" s="73"/>
      <c r="M5" s="9"/>
      <c r="N5" s="10" t="s">
        <v>10</v>
      </c>
      <c r="O5" s="11" t="s">
        <v>11</v>
      </c>
      <c r="P5" s="12" t="s">
        <v>9</v>
      </c>
    </row>
    <row r="6" spans="2:16" ht="24" customHeight="1">
      <c r="B6" s="13">
        <v>1</v>
      </c>
      <c r="C6" s="14">
        <v>34774</v>
      </c>
      <c r="D6" s="14">
        <v>33702</v>
      </c>
      <c r="E6" s="14">
        <f>IF(C6+D6&gt;0,C6+D6," ")</f>
        <v>68476</v>
      </c>
      <c r="F6" s="15">
        <v>3151</v>
      </c>
      <c r="G6" s="14">
        <v>2949</v>
      </c>
      <c r="H6" s="16">
        <f aca="true" t="shared" si="0" ref="H6:H13">IF(F6+G6&gt;0,F6+G6," ")</f>
        <v>6100</v>
      </c>
      <c r="I6" s="17">
        <f aca="true" t="shared" si="1" ref="I6:J17">+C6+F6</f>
        <v>37925</v>
      </c>
      <c r="J6" s="18">
        <f t="shared" si="1"/>
        <v>36651</v>
      </c>
      <c r="K6" s="19">
        <f>IF(I6+J6&gt;0,I6+J6," ")</f>
        <v>74576</v>
      </c>
      <c r="L6" s="20">
        <f aca="true" t="shared" si="2" ref="L6:L27">IF(ISBLANK(G6),"",H6/K6*100)</f>
        <v>8.179575198455268</v>
      </c>
      <c r="M6" s="21"/>
      <c r="N6" s="15">
        <v>34221</v>
      </c>
      <c r="O6" s="14">
        <v>4019</v>
      </c>
      <c r="P6" s="22">
        <f aca="true" t="shared" si="3" ref="P6:P13">IF(N6+O6&gt;0,N6+O6," ")</f>
        <v>38240</v>
      </c>
    </row>
    <row r="7" spans="2:16" ht="24" customHeight="1">
      <c r="B7" s="23">
        <v>2</v>
      </c>
      <c r="C7" s="19">
        <v>34746</v>
      </c>
      <c r="D7" s="19">
        <v>33689</v>
      </c>
      <c r="E7" s="19">
        <f aca="true" t="shared" si="4" ref="E7:E16">IF(C7+D7&gt;0,C7+D7," ")</f>
        <v>68435</v>
      </c>
      <c r="F7" s="24">
        <v>3150</v>
      </c>
      <c r="G7" s="19">
        <v>2961</v>
      </c>
      <c r="H7" s="16">
        <f t="shared" si="0"/>
        <v>6111</v>
      </c>
      <c r="I7" s="25">
        <f t="shared" si="1"/>
        <v>37896</v>
      </c>
      <c r="J7" s="26">
        <f t="shared" si="1"/>
        <v>36650</v>
      </c>
      <c r="K7" s="19">
        <f>IF(I7+J7&gt;0,I7+J7," ")</f>
        <v>74546</v>
      </c>
      <c r="L7" s="20">
        <f t="shared" si="2"/>
        <v>8.197622944222358</v>
      </c>
      <c r="M7" s="27"/>
      <c r="N7" s="24">
        <v>34230</v>
      </c>
      <c r="O7" s="19">
        <v>4025</v>
      </c>
      <c r="P7" s="16">
        <f t="shared" si="3"/>
        <v>38255</v>
      </c>
    </row>
    <row r="8" spans="2:16" ht="24" customHeight="1">
      <c r="B8" s="23">
        <v>3</v>
      </c>
      <c r="C8" s="19">
        <v>34686</v>
      </c>
      <c r="D8" s="19">
        <v>33673</v>
      </c>
      <c r="E8" s="19">
        <f t="shared" si="4"/>
        <v>68359</v>
      </c>
      <c r="F8" s="24">
        <v>3142</v>
      </c>
      <c r="G8" s="19">
        <v>2954</v>
      </c>
      <c r="H8" s="16">
        <f t="shared" si="0"/>
        <v>6096</v>
      </c>
      <c r="I8" s="25">
        <f t="shared" si="1"/>
        <v>37828</v>
      </c>
      <c r="J8" s="26">
        <f t="shared" si="1"/>
        <v>36627</v>
      </c>
      <c r="K8" s="19">
        <f>IF(I8+J8&gt;0,I8+J8," ")</f>
        <v>74455</v>
      </c>
      <c r="L8" s="20">
        <f t="shared" si="2"/>
        <v>8.187495802833926</v>
      </c>
      <c r="M8" s="27"/>
      <c r="N8" s="24">
        <v>34204</v>
      </c>
      <c r="O8" s="19">
        <v>3995</v>
      </c>
      <c r="P8" s="16">
        <f t="shared" si="3"/>
        <v>38199</v>
      </c>
    </row>
    <row r="9" spans="2:16" ht="24" customHeight="1">
      <c r="B9" s="23">
        <v>4</v>
      </c>
      <c r="C9" s="19">
        <v>34760</v>
      </c>
      <c r="D9" s="19">
        <v>33772</v>
      </c>
      <c r="E9" s="19">
        <f t="shared" si="4"/>
        <v>68532</v>
      </c>
      <c r="F9" s="24">
        <v>3165</v>
      </c>
      <c r="G9" s="19">
        <v>2996</v>
      </c>
      <c r="H9" s="16">
        <f t="shared" si="0"/>
        <v>6161</v>
      </c>
      <c r="I9" s="25">
        <f t="shared" si="1"/>
        <v>37925</v>
      </c>
      <c r="J9" s="26">
        <f t="shared" si="1"/>
        <v>36768</v>
      </c>
      <c r="K9" s="19">
        <f aca="true" t="shared" si="5" ref="K9:K14">IF(I9+J9&gt;0,I9+J9," ")</f>
        <v>74693</v>
      </c>
      <c r="L9" s="20">
        <f t="shared" si="2"/>
        <v>8.24843024112032</v>
      </c>
      <c r="M9" s="27"/>
      <c r="N9" s="24">
        <v>34435</v>
      </c>
      <c r="O9" s="19">
        <v>4026</v>
      </c>
      <c r="P9" s="16">
        <f t="shared" si="3"/>
        <v>38461</v>
      </c>
    </row>
    <row r="10" spans="2:16" ht="24" customHeight="1">
      <c r="B10" s="23">
        <v>5</v>
      </c>
      <c r="C10" s="19">
        <v>34867</v>
      </c>
      <c r="D10" s="19">
        <v>33876</v>
      </c>
      <c r="E10" s="19">
        <f t="shared" si="4"/>
        <v>68743</v>
      </c>
      <c r="F10" s="24">
        <v>3267</v>
      </c>
      <c r="G10" s="19">
        <v>3099</v>
      </c>
      <c r="H10" s="16">
        <f t="shared" si="0"/>
        <v>6366</v>
      </c>
      <c r="I10" s="25">
        <f t="shared" si="1"/>
        <v>38134</v>
      </c>
      <c r="J10" s="26">
        <f t="shared" si="1"/>
        <v>36975</v>
      </c>
      <c r="K10" s="19">
        <f t="shared" si="5"/>
        <v>75109</v>
      </c>
      <c r="L10" s="20">
        <f t="shared" si="2"/>
        <v>8.475682008813857</v>
      </c>
      <c r="M10" s="27"/>
      <c r="N10" s="24">
        <v>34620</v>
      </c>
      <c r="O10" s="19">
        <v>4207</v>
      </c>
      <c r="P10" s="16">
        <f t="shared" si="3"/>
        <v>38827</v>
      </c>
    </row>
    <row r="11" spans="2:16" ht="24" customHeight="1">
      <c r="B11" s="23">
        <v>6</v>
      </c>
      <c r="C11" s="19">
        <v>34878</v>
      </c>
      <c r="D11" s="19">
        <v>33883</v>
      </c>
      <c r="E11" s="19">
        <f t="shared" si="4"/>
        <v>68761</v>
      </c>
      <c r="F11" s="24">
        <v>3269</v>
      </c>
      <c r="G11" s="19">
        <v>3125</v>
      </c>
      <c r="H11" s="16">
        <f t="shared" si="0"/>
        <v>6394</v>
      </c>
      <c r="I11" s="25">
        <f t="shared" si="1"/>
        <v>38147</v>
      </c>
      <c r="J11" s="26">
        <f t="shared" si="1"/>
        <v>37008</v>
      </c>
      <c r="K11" s="19">
        <f t="shared" si="5"/>
        <v>75155</v>
      </c>
      <c r="L11" s="20">
        <f t="shared" si="2"/>
        <v>8.507750648659437</v>
      </c>
      <c r="M11" s="27"/>
      <c r="N11" s="24">
        <v>34671</v>
      </c>
      <c r="O11" s="19">
        <v>4217</v>
      </c>
      <c r="P11" s="16">
        <f t="shared" si="3"/>
        <v>38888</v>
      </c>
    </row>
    <row r="12" spans="2:16" ht="24" customHeight="1">
      <c r="B12" s="23">
        <v>7</v>
      </c>
      <c r="C12" s="19">
        <v>34876</v>
      </c>
      <c r="D12" s="19">
        <v>33919</v>
      </c>
      <c r="E12" s="19">
        <f t="shared" si="4"/>
        <v>68795</v>
      </c>
      <c r="F12" s="24">
        <v>3289</v>
      </c>
      <c r="G12" s="19">
        <v>3144</v>
      </c>
      <c r="H12" s="16">
        <f t="shared" si="0"/>
        <v>6433</v>
      </c>
      <c r="I12" s="25">
        <f t="shared" si="1"/>
        <v>38165</v>
      </c>
      <c r="J12" s="26">
        <f t="shared" si="1"/>
        <v>37063</v>
      </c>
      <c r="K12" s="19">
        <f t="shared" si="5"/>
        <v>75228</v>
      </c>
      <c r="L12" s="28">
        <f t="shared" si="2"/>
        <v>8.551337268038496</v>
      </c>
      <c r="M12" s="29"/>
      <c r="N12" s="24">
        <v>34690</v>
      </c>
      <c r="O12" s="19">
        <v>4235</v>
      </c>
      <c r="P12" s="16">
        <f t="shared" si="3"/>
        <v>38925</v>
      </c>
    </row>
    <row r="13" spans="2:16" ht="24" customHeight="1">
      <c r="B13" s="13">
        <v>8</v>
      </c>
      <c r="C13" s="14">
        <v>34842</v>
      </c>
      <c r="D13" s="14">
        <v>33889</v>
      </c>
      <c r="E13" s="22">
        <f t="shared" si="4"/>
        <v>68731</v>
      </c>
      <c r="F13" s="30">
        <v>3324</v>
      </c>
      <c r="G13" s="14">
        <v>3186</v>
      </c>
      <c r="H13" s="14">
        <f t="shared" si="0"/>
        <v>6510</v>
      </c>
      <c r="I13" s="17">
        <f t="shared" si="1"/>
        <v>38166</v>
      </c>
      <c r="J13" s="18">
        <f t="shared" si="1"/>
        <v>37075</v>
      </c>
      <c r="K13" s="14">
        <f t="shared" si="5"/>
        <v>75241</v>
      </c>
      <c r="L13" s="20">
        <f t="shared" si="2"/>
        <v>8.652197605029173</v>
      </c>
      <c r="M13" s="27"/>
      <c r="N13" s="15">
        <v>34692</v>
      </c>
      <c r="O13" s="14">
        <v>4276</v>
      </c>
      <c r="P13" s="22">
        <f t="shared" si="3"/>
        <v>38968</v>
      </c>
    </row>
    <row r="14" spans="2:16" ht="24" customHeight="1">
      <c r="B14" s="23">
        <v>9</v>
      </c>
      <c r="C14" s="19">
        <v>34829</v>
      </c>
      <c r="D14" s="19">
        <v>33879</v>
      </c>
      <c r="E14" s="19">
        <f t="shared" si="4"/>
        <v>68708</v>
      </c>
      <c r="F14" s="24">
        <v>3312</v>
      </c>
      <c r="G14" s="19">
        <v>3194</v>
      </c>
      <c r="H14" s="16">
        <f>IF(F14+G14&gt;0,F14+G14," ")</f>
        <v>6506</v>
      </c>
      <c r="I14" s="25">
        <f t="shared" si="1"/>
        <v>38141</v>
      </c>
      <c r="J14" s="26">
        <f t="shared" si="1"/>
        <v>37073</v>
      </c>
      <c r="K14" s="19">
        <f t="shared" si="5"/>
        <v>75214</v>
      </c>
      <c r="L14" s="20">
        <f t="shared" si="2"/>
        <v>8.649985375063153</v>
      </c>
      <c r="M14" s="27"/>
      <c r="N14" s="24">
        <v>34714</v>
      </c>
      <c r="O14" s="19">
        <v>4260</v>
      </c>
      <c r="P14" s="16">
        <f>IF(N14+O14&gt;0,N14+O14," ")</f>
        <v>38974</v>
      </c>
    </row>
    <row r="15" spans="2:16" ht="24" customHeight="1">
      <c r="B15" s="23">
        <v>10</v>
      </c>
      <c r="C15" s="19">
        <v>34781</v>
      </c>
      <c r="D15" s="19">
        <v>33853</v>
      </c>
      <c r="E15" s="19">
        <f t="shared" si="4"/>
        <v>68634</v>
      </c>
      <c r="F15" s="24">
        <v>3312</v>
      </c>
      <c r="G15" s="19">
        <v>3200</v>
      </c>
      <c r="H15" s="16">
        <f>IF(F15+G15&gt;0,F15+G15," ")</f>
        <v>6512</v>
      </c>
      <c r="I15" s="25">
        <f t="shared" si="1"/>
        <v>38093</v>
      </c>
      <c r="J15" s="26">
        <f t="shared" si="1"/>
        <v>37053</v>
      </c>
      <c r="K15" s="19">
        <f>IF(I15+J15&gt;0,I15+J15," ")</f>
        <v>75146</v>
      </c>
      <c r="L15" s="20">
        <f t="shared" si="2"/>
        <v>8.665797248023848</v>
      </c>
      <c r="M15" s="27"/>
      <c r="N15" s="24">
        <v>34658</v>
      </c>
      <c r="O15" s="19">
        <v>4247</v>
      </c>
      <c r="P15" s="16">
        <f>IF(N15+O15&gt;0,N15+O15," ")</f>
        <v>38905</v>
      </c>
    </row>
    <row r="16" spans="2:16" ht="24" customHeight="1">
      <c r="B16" s="23">
        <v>11</v>
      </c>
      <c r="C16" s="19">
        <v>34760</v>
      </c>
      <c r="D16" s="19">
        <v>33805</v>
      </c>
      <c r="E16" s="19">
        <f t="shared" si="4"/>
        <v>68565</v>
      </c>
      <c r="F16" s="24">
        <v>3368</v>
      </c>
      <c r="G16" s="19">
        <v>3238</v>
      </c>
      <c r="H16" s="16">
        <f>IF(F16+G16&gt;0,F16+G16," ")</f>
        <v>6606</v>
      </c>
      <c r="I16" s="25">
        <f t="shared" si="1"/>
        <v>38128</v>
      </c>
      <c r="J16" s="26">
        <f t="shared" si="1"/>
        <v>37043</v>
      </c>
      <c r="K16" s="19">
        <f>IF(I16+J16&gt;0,I16+J16," ")</f>
        <v>75171</v>
      </c>
      <c r="L16" s="20">
        <f t="shared" si="2"/>
        <v>8.787963443349165</v>
      </c>
      <c r="M16" s="27"/>
      <c r="N16" s="24">
        <v>34629</v>
      </c>
      <c r="O16" s="19">
        <v>4312</v>
      </c>
      <c r="P16" s="16">
        <f>IF(N16+O16&gt;0,N16+O16," ")</f>
        <v>38941</v>
      </c>
    </row>
    <row r="17" spans="2:16" ht="24" customHeight="1" thickBot="1">
      <c r="B17" s="31">
        <v>12</v>
      </c>
      <c r="C17" s="32">
        <v>34742</v>
      </c>
      <c r="D17" s="32">
        <v>33809</v>
      </c>
      <c r="E17" s="32">
        <f>IF(C17+D17&gt;0,C17+D17," ")</f>
        <v>68551</v>
      </c>
      <c r="F17" s="33">
        <v>3390</v>
      </c>
      <c r="G17" s="32">
        <v>3254</v>
      </c>
      <c r="H17" s="34">
        <f>IF(F17+G17&gt;0,F17+G17," ")</f>
        <v>6644</v>
      </c>
      <c r="I17" s="35">
        <f t="shared" si="1"/>
        <v>38132</v>
      </c>
      <c r="J17" s="36">
        <f t="shared" si="1"/>
        <v>37063</v>
      </c>
      <c r="K17" s="32">
        <f>IF(I17+J17&gt;0,I17+J17," ")</f>
        <v>75195</v>
      </c>
      <c r="L17" s="37">
        <f t="shared" si="2"/>
        <v>8.835693862623845</v>
      </c>
      <c r="M17" s="27"/>
      <c r="N17" s="33">
        <v>34638</v>
      </c>
      <c r="O17" s="32">
        <v>4309</v>
      </c>
      <c r="P17" s="34">
        <f>IF(N17+O17&gt;0,N17+O17," ")</f>
        <v>38947</v>
      </c>
    </row>
    <row r="18" spans="2:12" ht="28.5" customHeight="1">
      <c r="B18" s="38" t="s">
        <v>12</v>
      </c>
      <c r="C18" s="39" t="s">
        <v>13</v>
      </c>
      <c r="D18" s="40"/>
      <c r="E18" s="40"/>
      <c r="F18" s="40">
        <v>0</v>
      </c>
      <c r="G18" s="40"/>
      <c r="H18" s="40" t="str">
        <f>IF(F18+G18&gt;0,F18+G18," ")</f>
        <v> </v>
      </c>
      <c r="I18" s="41"/>
      <c r="J18" s="42"/>
      <c r="K18" s="43"/>
      <c r="L18" s="44">
        <f t="shared" si="2"/>
      </c>
    </row>
    <row r="19" spans="2:16" ht="22.5" customHeight="1">
      <c r="B19" s="38" t="s">
        <v>12</v>
      </c>
      <c r="C19" s="39" t="s">
        <v>14</v>
      </c>
      <c r="D19" s="40"/>
      <c r="E19" s="40"/>
      <c r="F19" s="40"/>
      <c r="G19" s="40"/>
      <c r="H19" s="40"/>
      <c r="I19" s="41"/>
      <c r="J19" s="42"/>
      <c r="K19" s="43"/>
      <c r="L19" s="44"/>
      <c r="P19" s="45"/>
    </row>
    <row r="20" spans="2:12" ht="17.25" customHeight="1">
      <c r="B20" s="46"/>
      <c r="C20" s="46"/>
      <c r="I20" s="42"/>
      <c r="J20" s="42"/>
      <c r="K20" s="43"/>
      <c r="L20" s="44"/>
    </row>
    <row r="21" spans="3:12" ht="19.5" customHeight="1">
      <c r="C21" s="47" t="s">
        <v>15</v>
      </c>
      <c r="I21" s="42"/>
      <c r="J21" s="42"/>
      <c r="K21" s="43"/>
      <c r="L21" s="44">
        <f t="shared" si="2"/>
      </c>
    </row>
    <row r="22" spans="9:12" ht="7.5" customHeight="1" thickBot="1">
      <c r="I22" s="42"/>
      <c r="J22" s="42"/>
      <c r="K22" s="43"/>
      <c r="L22" s="48">
        <f t="shared" si="2"/>
      </c>
    </row>
    <row r="23" spans="3:16" s="49" customFormat="1" ht="24" customHeight="1" thickBot="1">
      <c r="C23" s="50">
        <v>34952</v>
      </c>
      <c r="D23" s="51">
        <v>33686</v>
      </c>
      <c r="E23" s="52">
        <f>IF(C23+D23&gt;0,C23+D23," ")</f>
        <v>68638</v>
      </c>
      <c r="F23" s="50">
        <v>2638</v>
      </c>
      <c r="G23" s="51">
        <v>2624</v>
      </c>
      <c r="H23" s="53">
        <f>IF(F23+G23&gt;0,F23+G23," ")</f>
        <v>5262</v>
      </c>
      <c r="I23" s="54">
        <f>+C23+F23</f>
        <v>37590</v>
      </c>
      <c r="J23" s="52">
        <f>+D23+G23</f>
        <v>36310</v>
      </c>
      <c r="K23" s="52">
        <f>IF(I23+J23&gt;0,I23+J23," ")</f>
        <v>73900</v>
      </c>
      <c r="L23" s="55">
        <f t="shared" si="2"/>
        <v>7.120433017591339</v>
      </c>
      <c r="M23" s="40"/>
      <c r="N23" s="50">
        <v>34036</v>
      </c>
      <c r="O23" s="51">
        <v>3505</v>
      </c>
      <c r="P23" s="56">
        <f>IF(N23+O23&gt;0,N23+O23," ")</f>
        <v>37541</v>
      </c>
    </row>
    <row r="24" spans="5:16" s="49" customFormat="1" ht="15" customHeight="1">
      <c r="E24" s="57"/>
      <c r="H24" s="57"/>
      <c r="K24" s="58"/>
      <c r="L24" s="44">
        <f t="shared" si="2"/>
      </c>
      <c r="P24" s="57"/>
    </row>
    <row r="25" spans="3:16" s="49" customFormat="1" ht="20.25" customHeight="1">
      <c r="C25" s="47" t="s">
        <v>16</v>
      </c>
      <c r="E25" s="57"/>
      <c r="F25" s="59"/>
      <c r="G25" s="59"/>
      <c r="H25" s="57"/>
      <c r="K25" s="58"/>
      <c r="L25" s="44">
        <f t="shared" si="2"/>
      </c>
      <c r="P25" s="57"/>
    </row>
    <row r="26" spans="5:16" s="49" customFormat="1" ht="5.25" customHeight="1" thickBot="1">
      <c r="E26" s="57"/>
      <c r="H26" s="57"/>
      <c r="K26" s="58"/>
      <c r="L26" s="48">
        <f t="shared" si="2"/>
      </c>
      <c r="P26" s="57"/>
    </row>
    <row r="27" spans="3:16" s="49" customFormat="1" ht="24" customHeight="1" thickBot="1">
      <c r="C27" s="50">
        <v>34792</v>
      </c>
      <c r="D27" s="51">
        <v>33657</v>
      </c>
      <c r="E27" s="52">
        <f>IF(C27+D27&gt;0,C27+D27," ")</f>
        <v>68449</v>
      </c>
      <c r="F27" s="50">
        <v>2679</v>
      </c>
      <c r="G27" s="51">
        <v>2672</v>
      </c>
      <c r="H27" s="53">
        <f>IF(F27+G27&gt;0,F27+G27," ")</f>
        <v>5351</v>
      </c>
      <c r="I27" s="54">
        <f>+C27+F27</f>
        <v>37471</v>
      </c>
      <c r="J27" s="52">
        <f>+D27+G27</f>
        <v>36329</v>
      </c>
      <c r="K27" s="52">
        <f>IF(I27+J27&gt;0,I27+J27," ")</f>
        <v>73800</v>
      </c>
      <c r="L27" s="55">
        <f t="shared" si="2"/>
        <v>7.250677506775068</v>
      </c>
      <c r="M27" s="40"/>
      <c r="N27" s="50">
        <v>34053</v>
      </c>
      <c r="O27" s="51">
        <v>3549</v>
      </c>
      <c r="P27" s="56">
        <f>IF(N27+O27&gt;0,N27+O27," ")</f>
        <v>37602</v>
      </c>
    </row>
    <row r="28" spans="12:16" ht="24" customHeight="1">
      <c r="L28" s="43"/>
      <c r="P28" s="60"/>
    </row>
  </sheetData>
  <sheetProtection/>
  <mergeCells count="7">
    <mergeCell ref="C2:O2"/>
    <mergeCell ref="B4:B5"/>
    <mergeCell ref="C4:E4"/>
    <mergeCell ref="F4:H4"/>
    <mergeCell ref="I4:K4"/>
    <mergeCell ref="L4:L5"/>
    <mergeCell ref="N4:P4"/>
  </mergeCells>
  <printOptions/>
  <pageMargins left="0.64" right="0.2755905511811024" top="0.6" bottom="0.22" header="0.47" footer="0.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2018-12-05T00:05:42Z</dcterms:created>
  <dcterms:modified xsi:type="dcterms:W3CDTF">2018-12-05T00:07:09Z</dcterms:modified>
  <cp:category/>
  <cp:version/>
  <cp:contentType/>
  <cp:contentStatus/>
</cp:coreProperties>
</file>